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omInfo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<sst xmlns="http://schemas.openxmlformats.org/spreadsheetml/2006/main" count="90" uniqueCount="90">
  <si>
    <t>ZoomInfo to Freshsales import template</t>
  </si>
  <si>
    <t>Paste your ZoomInfo export in, and get a file Freshsales can import. Free from Operelio.</t>
  </si>
  <si>
    <t>Get this into Freshsales first time</t>
  </si>
  <si>
    <t>1.  Open your ZoomInfo export and select everything: press Ctrl+A twice (Cmd+A twice on a Mac), so a blank row doesn't cut the selection short. Copy it. How to get the export is further down.</t>
  </si>
  <si>
    <t>2.  Go to the "Paste ZoomInfo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</si>
  <si>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</si>
  <si>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</si>
  <si>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ZoomInfo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</si>
  <si>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</si>
  <si>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</si>
  <si>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</si>
  <si>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</si>
  <si>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</si>
  <si>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</si>
  <si>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</si>
  <si>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</si>
  <si>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ZoomInfo</t>
  </si>
  <si>
    <t>1.  Run a contact search in ZoomInfo.</t>
  </si>
  <si>
    <t>2.  Check the contacts you want to export.</t>
  </si>
  <si>
    <t>3.  Click the export icon above the search results.</t>
  </si>
  <si>
    <t>4.  Choose to export the contacts as a CSV file.</t>
  </si>
  <si>
    <t>ZoomInfo's help center, including the article below, needs a ZoomInfo login, so these steps may be labeled differently in your account.</t>
  </si>
  <si>
    <r>
      <rPr>
        <b/>
        <sz val="9"/>
        <color rgb="FF0F172A"/>
        <rFont val="Arial"/>
        <family val="2"/>
      </rPr>
      <t xml:space="preserve">File: </t>
    </r>
    <r>
      <rPr>
        <sz val="9"/>
        <color rgb="FF64748B"/>
        <rFont val="Arial"/>
        <family val="2"/>
      </rPr>
      <t>CSV.</t>
    </r>
  </si>
  <si>
    <t>Each person record exported uses one export credit.</t>
  </si>
  <si>
    <t>Re-exporting a record you bought in the last 6 months does not use another credit.</t>
  </si>
  <si>
    <t>ZoomInfo: Export contacts from the prospecting tool (ZoomInfo login needed)</t>
  </si>
  <si>
    <t>The ZoomInfo columns this template reads</t>
  </si>
  <si>
    <t>First Name  →  First Name</t>
  </si>
  <si>
    <t>Last Name  →  Last Name</t>
  </si>
  <si>
    <t>Job Title  →  Job Title</t>
  </si>
  <si>
    <t>Email Address  →  Email</t>
  </si>
  <si>
    <t>Direct Phone  →  Work Number</t>
  </si>
  <si>
    <t>Company HQ Phone  →  Work Number</t>
  </si>
  <si>
    <t>Company Name  →  Company Name</t>
  </si>
  <si>
    <t>Person Street  →  Address</t>
  </si>
  <si>
    <t>Person City  →  City</t>
  </si>
  <si>
    <t>Person State  →  State</t>
  </si>
  <si>
    <t>Person Zip Code  →  Zip Code</t>
  </si>
  <si>
    <t>Person Country  →  Country</t>
  </si>
  <si>
    <t>LinkedIn Contact Profile URL  →  Description</t>
  </si>
  <si>
    <t>Job Function  →  Description</t>
  </si>
  <si>
    <t>Management Level  →  Description</t>
  </si>
  <si>
    <t>Department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</si>
  <si>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</si>
  <si>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</si>
  <si>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</si>
  <si>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</si>
  <si>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</si>
  <si>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</si>
  <si>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</si>
  <si>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</si>
  <si>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</si>
  <si>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</si>
  <si>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</si>
  <si>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</si>
  <si>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</si>
  <si>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</si>
  <si>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</si>
  <si>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</si>
  <si>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</si>
  <si>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</si>
  <si>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</si>
  <si>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</si>
  <si>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</si>
  <si>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</si>
  <si>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</si>
  <si>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</si>
  <si>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</si>
  <si>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</si>
  <si>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</si>
  <si>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</si>
  <si>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</si>
  <si>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</si>
  <si>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</si>
  <si>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</si>
  <si>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</si>
  <si>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</si>
  <si>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</si>
  <si>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</si>
  <si>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</si>
  <si>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job_title</t>
  </si>
  <si>
    <t>email</t>
  </si>
  <si>
    <t>work_number</t>
  </si>
  <si>
    <t>company_name</t>
  </si>
  <si>
    <t>address</t>
  </si>
  <si>
    <t>city</t>
  </si>
  <si>
    <t>state</t>
  </si>
  <si>
    <t>zipcode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</si>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</sst>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ominfo.com/18436-contact-search/161976-exporting-contacts"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zoominfo-freshsales-contacts&amp;utm_source=excel_template&amp;utm_medium=file&amp;utm_campaign=zoominfo-freshsales-contacts&amp;utm_content=signup" TargetMode="External"/><Relationship Id="rId7" Type="http://schemas.openxmlformats.org/officeDocument/2006/relationships/hyperlink" Target="https://operelio.com/templates/zoominfo-freshsales-contacts?utm_source=excel_template&amp;utm_medium=file&amp;utm_campaign=zoominfo-freshsales-contacts&amp;utm_content=template_page" TargetMode="External"/><Relationship Id="rId8" Type="http://schemas.openxmlformats.org/officeDocument/2006/relationships/hyperlink" Target="https://operelio.com/templates/freshsales?utm_source=excel_template&amp;utm_medium=file&amp;utm_campaign=zoominfo-freshsales-contacts&amp;utm_content=crm_hub" TargetMode="External"/><Relationship Id="rId9" Type="http://schemas.openxmlformats.org/officeDocument/2006/relationships/hyperlink" Target="https://operelio.com/templates/crm-import-limits?utm_source=excel_template&amp;utm_medium=file&amp;utm_campaign=zoominfo-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ZoomInfo export here'!$A$2:$ZZ$100001,0,MATCH("First Name",'Paste ZoomInfo export here'!$1:$1,0)),CHAR(9)," "),_xlfn.UNICHAR(160)," ")))&gt;0),ROW('Paste ZoomInfo export here'!$A$2:$A$100001)-1),0),IFERROR(LOOKUP(2,1/(LEN(TRIM(SUBSTITUTE(SUBSTITUTE(INDEX('Paste ZoomInfo export here'!$A$2:$ZZ$100001,0,MATCH("Last Name",'Paste ZoomInfo export here'!$1:$1,0)),CHAR(9)," "),_xlfn.UNICHAR(160)," ")))&gt;0),ROW('Paste ZoomInfo export here'!$A$2:$A$100001)-1),0),IFERROR(LOOKUP(2,1/(LEN(TRIM(SUBSTITUTE(SUBSTITUTE(INDEX('Paste ZoomInfo export here'!$A$2:$ZZ$100001,0,MATCH("Job Title",'Paste ZoomInfo export here'!$1:$1,0)),CHAR(9)," "),_xlfn.UNICHAR(160)," ")))&gt;0),ROW('Paste ZoomInfo export here'!$A$2:$A$100001)-1),0),IFERROR(LOOKUP(2,1/(LEN(TRIM(SUBSTITUTE(SUBSTITUTE(INDEX('Paste ZoomInfo export here'!$A$2:$ZZ$100001,0,MATCH("Email Address",'Paste ZoomInfo export here'!$1:$1,0)),CHAR(9)," "),_xlfn.UNICHAR(160)," ")))&gt;0),ROW('Paste ZoomInfo export here'!$A$2:$A$100001)-1),0),IFERROR(LOOKUP(2,1/(LEN(TRIM(SUBSTITUTE(SUBSTITUTE(INDEX('Paste ZoomInfo export here'!$A$2:$ZZ$100001,0,MATCH("Direct Phone",'Paste ZoomInfo export here'!$1:$1,0)),CHAR(9)," "),_xlfn.UNICHAR(160)," ")))&gt;0),ROW('Paste ZoomInfo export here'!$A$2:$A$100001)-1),0),IFERROR(LOOKUP(2,1/(LEN(TRIM(SUBSTITUTE(SUBSTITUTE(INDEX('Paste ZoomInfo export here'!$A$2:$ZZ$100001,0,MATCH("Company HQ Phone",'Paste ZoomInfo export here'!$1:$1,0)),CHAR(9)," "),_xlfn.UNICHAR(160)," ")))&gt;0),ROW('Paste ZoomInfo export here'!$A$2:$A$100001)-1),0),IFERROR(LOOKUP(2,1/(LEN(TRIM(SUBSTITUTE(SUBSTITUTE(INDEX('Paste ZoomInfo export here'!$A$2:$ZZ$100001,0,MATCH("Company Name",'Paste ZoomInfo export here'!$1:$1,0)),CHAR(9)," "),_xlfn.UNICHAR(160)," ")))&gt;0),ROW('Paste ZoomInfo export here'!$A$2:$A$100001)-1),0),IFERROR(LOOKUP(2,1/(LEN(TRIM(SUBSTITUTE(SUBSTITUTE(INDEX('Paste ZoomInfo export here'!$A$2:$ZZ$100001,0,MATCH("Person Street",'Paste ZoomInfo export here'!$1:$1,0)),CHAR(9)," "),_xlfn.UNICHAR(160)," ")))&gt;0),ROW('Paste ZoomInfo export here'!$A$2:$A$100001)-1),0),IFERROR(LOOKUP(2,1/(LEN(TRIM(SUBSTITUTE(SUBSTITUTE(INDEX('Paste ZoomInfo export here'!$A$2:$ZZ$100001,0,MATCH("Person City",'Paste ZoomInfo export here'!$1:$1,0)),CHAR(9)," "),_xlfn.UNICHAR(160)," ")))&gt;0),ROW('Paste ZoomInfo export here'!$A$2:$A$100001)-1),0),IFERROR(LOOKUP(2,1/(LEN(TRIM(SUBSTITUTE(SUBSTITUTE(INDEX('Paste ZoomInfo export here'!$A$2:$ZZ$100001,0,MATCH("Person State",'Paste ZoomInfo export here'!$1:$1,0)),CHAR(9)," "),_xlfn.UNICHAR(160)," ")))&gt;0),ROW('Paste ZoomInfo export here'!$A$2:$A$100001)-1),0),IFERROR(LOOKUP(2,1/(LEN(TRIM(SUBSTITUTE(SUBSTITUTE(INDEX('Paste ZoomInfo export here'!$A$2:$ZZ$100001,0,MATCH("Person Zip Code",'Paste ZoomInfo export here'!$1:$1,0)),CHAR(9)," "),_xlfn.UNICHAR(160)," ")))&gt;0),ROW('Paste ZoomInfo export here'!$A$2:$A$100001)-1),0),IFERROR(LOOKUP(2,1/(LEN(TRIM(SUBSTITUTE(SUBSTITUTE(INDEX('Paste ZoomInfo export here'!$A$2:$ZZ$100001,0,MATCH("Person Country",'Paste ZoomInfo export here'!$1:$1,0)),CHAR(9)," "),_xlfn.UNICHAR(160)," ")))&gt;0),ROW('Paste ZoomInfo export here'!$A$2:$A$100001)-1),0),IFERROR(LOOKUP(2,1/(LEN(TRIM(SUBSTITUTE(SUBSTITUTE(INDEX('Paste ZoomInfo export here'!$A$2:$ZZ$100001,0,MATCH("LinkedIn Contact Profile URL",'Paste ZoomInfo export here'!$1:$1,0)),CHAR(9)," "),_xlfn.UNICHAR(160)," ")))&gt;0),ROW('Paste ZoomInfo export here'!$A$2:$A$100001)-1),0),IFERROR(LOOKUP(2,1/(LEN(TRIM(SUBSTITUTE(SUBSTITUTE(INDEX('Paste ZoomInfo export here'!$A$2:$ZZ$100001,0,MATCH("Job Function",'Paste ZoomInfo export here'!$1:$1,0)),CHAR(9)," "),_xlfn.UNICHAR(160)," ")))&gt;0),ROW('Paste ZoomInfo export here'!$A$2:$A$100001)-1),0),IFERROR(LOOKUP(2,1/(LEN(TRIM(SUBSTITUTE(SUBSTITUTE(INDEX('Paste ZoomInfo export here'!$A$2:$ZZ$100001,0,MATCH("Management Level",'Paste ZoomInfo export here'!$1:$1,0)),CHAR(9)," "),_xlfn.UNICHAR(160)," ")))&gt;0),ROW('Paste ZoomInfo export here'!$A$2:$A$100001)-1),0),IFERROR(LOOKUP(2,1/(LEN(TRIM(SUBSTITUTE(SUBSTITUTE(INDEX('Paste ZoomInfo export here'!$A$2:$ZZ$100001,0,MATCH("Department",'Paste ZoomInfo export here'!$1:$1,0)),CHAR(9)," "),_xlfn.UNICHAR(160)," ")))&gt;0),ROW('Paste ZoomInfo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import'!$D$2:$D$100001)=0)*(ROW('Freshsales Contacts import'!$D$2:$D$100001)-1&lt;='Start here'!$C$17)))</f>
      </c>
    </row>
    <row r="20" ht="27" customHeight="1">
      <c r="B20" s="6" t="s">
        <v>15</v>
      </c>
    </row>
    <row r="21" ht="29" customHeight="1">
      <c r="B21" s="9" t="str">
        <f>IF(IFERROR(COUNTA('Paste ZoomInfo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27" customHeight="1">
      <c r="B28" s="6" t="s">
        <v>21</v>
      </c>
    </row>
    <row r="29" ht="15" customHeight="1">
      <c r="B29" s="6" t="s">
        <v>22</v>
      </c>
    </row>
    <row r="30" ht="15" customHeight="1">
      <c r="B30" s="6" t="s">
        <v>23</v>
      </c>
    </row>
    <row r="31" ht="15" customHeight="1">
      <c r="B31" s="6" t="s">
        <v>24</v>
      </c>
    </row>
    <row r="32">
      <c r="B32" s="7" t="s">
        <v>25</v>
      </c>
    </row>
    <row r="34" ht="22" customHeight="1">
      <c r="B34" s="2" t="s">
        <v>26</v>
      </c>
      <c r="C34" s="3"/>
    </row>
    <row r="35">
      <c r="B35" s="4" t="s">
        <v>27</v>
      </c>
      <c r="C35" s="15" t="str">
        <f>IF(COUNTA('Paste ZoomInfo export here'!$1:$1)=0,"Waiting for your paste",IF(ISNUMBER(MATCH("First Name",'Paste ZoomInfo export here'!$1:$1,0)),"Found","Not found"))</f>
      </c>
    </row>
    <row r="36">
      <c r="B36" s="4" t="s">
        <v>28</v>
      </c>
      <c r="C36" s="15" t="str">
        <f>IF(COUNTA('Paste ZoomInfo export here'!$1:$1)=0,"Waiting for your paste",IF(ISNUMBER(MATCH("Last Name",'Paste ZoomInfo export here'!$1:$1,0)),"Found","Not found"))</f>
      </c>
    </row>
    <row r="37">
      <c r="B37" s="4" t="s">
        <v>29</v>
      </c>
      <c r="C37" s="15" t="str">
        <f>IF(COUNTA('Paste ZoomInfo export here'!$1:$1)=0,"Waiting for your paste",IF(ISNUMBER(MATCH("Job Title",'Paste ZoomInfo export here'!$1:$1,0)),"Found","Not found"))</f>
      </c>
    </row>
    <row r="38">
      <c r="B38" s="4" t="s">
        <v>30</v>
      </c>
      <c r="C38" s="15" t="str">
        <f>IF(COUNTA('Paste ZoomInfo export here'!$1:$1)=0,"Waiting for your paste",IF(ISNUMBER(MATCH("Email Address",'Paste ZoomInfo export here'!$1:$1,0)),"Found","Not found"))</f>
      </c>
    </row>
    <row r="39">
      <c r="B39" s="4" t="s">
        <v>31</v>
      </c>
      <c r="C39" s="15" t="str">
        <f>IF(COUNTA('Paste ZoomInfo export here'!$1:$1)=0,"Waiting for your paste",IF(ISNUMBER(MATCH("Direct Phone",'Paste ZoomInfo export here'!$1:$1,0)),"Found","Not found"))</f>
      </c>
    </row>
    <row r="40">
      <c r="B40" s="4" t="s">
        <v>32</v>
      </c>
      <c r="C40" s="15" t="str">
        <f>IF(COUNTA('Paste ZoomInfo export here'!$1:$1)=0,"Waiting for your paste",IF(ISNUMBER(MATCH("Company HQ Phone",'Paste ZoomInfo export here'!$1:$1,0)),"Found","Not found"))</f>
      </c>
    </row>
    <row r="41">
      <c r="B41" s="4" t="s">
        <v>33</v>
      </c>
      <c r="C41" s="15" t="str">
        <f>IF(COUNTA('Paste ZoomInfo export here'!$1:$1)=0,"Waiting for your paste",IF(ISNUMBER(MATCH("Company Name",'Paste ZoomInfo export here'!$1:$1,0)),"Found","Not found"))</f>
      </c>
    </row>
    <row r="42">
      <c r="B42" s="4" t="s">
        <v>34</v>
      </c>
      <c r="C42" s="15" t="str">
        <f>IF(COUNTA('Paste ZoomInfo export here'!$1:$1)=0,"Waiting for your paste",IF(ISNUMBER(MATCH("Person Street",'Paste ZoomInfo export here'!$1:$1,0)),"Found","Not found"))</f>
      </c>
    </row>
    <row r="43">
      <c r="B43" s="4" t="s">
        <v>35</v>
      </c>
      <c r="C43" s="15" t="str">
        <f>IF(COUNTA('Paste ZoomInfo export here'!$1:$1)=0,"Waiting for your paste",IF(ISNUMBER(MATCH("Person City",'Paste ZoomInfo export here'!$1:$1,0)),"Found","Not found"))</f>
      </c>
    </row>
    <row r="44">
      <c r="B44" s="4" t="s">
        <v>36</v>
      </c>
      <c r="C44" s="15" t="str">
        <f>IF(COUNTA('Paste ZoomInfo export here'!$1:$1)=0,"Waiting for your paste",IF(ISNUMBER(MATCH("Person State",'Paste ZoomInfo export here'!$1:$1,0)),"Found","Not found"))</f>
      </c>
    </row>
    <row r="45">
      <c r="B45" s="4" t="s">
        <v>37</v>
      </c>
      <c r="C45" s="15" t="str">
        <f>IF(COUNTA('Paste ZoomInfo export here'!$1:$1)=0,"Waiting for your paste",IF(ISNUMBER(MATCH("Person Zip Code",'Paste ZoomInfo export here'!$1:$1,0)),"Found","Not found"))</f>
      </c>
    </row>
    <row r="46">
      <c r="B46" s="4" t="s">
        <v>38</v>
      </c>
      <c r="C46" s="15" t="str">
        <f>IF(COUNTA('Paste ZoomInfo export here'!$1:$1)=0,"Waiting for your paste",IF(ISNUMBER(MATCH("Person Country",'Paste ZoomInfo export here'!$1:$1,0)),"Found","Not found"))</f>
      </c>
    </row>
    <row r="47">
      <c r="B47" s="4" t="s">
        <v>39</v>
      </c>
      <c r="C47" s="15" t="str">
        <f>IF(COUNTA('Paste ZoomInfo export here'!$1:$1)=0,"Waiting for your paste",IF(ISNUMBER(MATCH("LinkedIn Contact Profile URL",'Paste ZoomInfo export here'!$1:$1,0)),"Found","Not found"))</f>
      </c>
    </row>
    <row r="48">
      <c r="B48" s="4" t="s">
        <v>40</v>
      </c>
      <c r="C48" s="15" t="str">
        <f>IF(COUNTA('Paste ZoomInfo export here'!$1:$1)=0,"Waiting for your paste",IF(ISNUMBER(MATCH("Job Function",'Paste ZoomInfo export here'!$1:$1,0)),"Found","Not found"))</f>
      </c>
    </row>
    <row r="49">
      <c r="B49" s="4" t="s">
        <v>41</v>
      </c>
      <c r="C49" s="15" t="str">
        <f>IF(COUNTA('Paste ZoomInfo export here'!$1:$1)=0,"Waiting for your paste",IF(ISNUMBER(MATCH("Management Level",'Paste ZoomInfo export here'!$1:$1,0)),"Found","Not found"))</f>
      </c>
    </row>
    <row r="50">
      <c r="B50" s="4" t="s">
        <v>42</v>
      </c>
      <c r="C50" s="15" t="str">
        <f>IF(COUNTA('Paste ZoomInfo export here'!$1:$1)=0,"Waiting for your paste",IF(ISNUMBER(MATCH("Department",'Paste ZoomInfo export here'!$1:$1,0)),"Found","Not found"))</f>
      </c>
    </row>
    <row r="51" ht="27" customHeight="1">
      <c r="B51" s="6" t="s">
        <v>43</v>
      </c>
    </row>
    <row r="53" ht="22" customHeight="1">
      <c r="B53" s="2" t="s">
        <v>44</v>
      </c>
      <c r="C53" s="3"/>
    </row>
    <row r="54" ht="16" customHeight="1">
      <c r="B54" s="4" t="s">
        <v>45</v>
      </c>
    </row>
    <row r="55" ht="16" customHeight="1">
      <c r="B55" s="4" t="s">
        <v>46</v>
      </c>
    </row>
    <row r="56" ht="16" customHeight="1">
      <c r="B56" s="4" t="s">
        <v>47</v>
      </c>
    </row>
    <row r="57" ht="16" customHeight="1">
      <c r="B57" s="4" t="s">
        <v>48</v>
      </c>
    </row>
    <row r="58" ht="16" customHeight="1">
      <c r="B58" s="4" t="s">
        <v>49</v>
      </c>
    </row>
    <row r="59" ht="16" customHeight="1">
      <c r="B59" s="4" t="s">
        <v>50</v>
      </c>
    </row>
    <row r="61" ht="16" customHeight="1">
      <c r="B61" s="4" t="s">
        <v>51</v>
      </c>
    </row>
    <row r="62" ht="29" customHeight="1">
      <c r="B62" s="4" t="s">
        <v>52</v>
      </c>
    </row>
    <row r="63" ht="16" customHeight="1">
      <c r="B63" s="4" t="s">
        <v>53</v>
      </c>
    </row>
    <row r="64" ht="16" customHeight="1">
      <c r="B64" s="4" t="s">
        <v>54</v>
      </c>
    </row>
    <row r="65" ht="16" customHeight="1">
      <c r="B65" s="4" t="s">
        <v>55</v>
      </c>
    </row>
    <row r="66" ht="16" customHeight="1">
      <c r="B66" s="4" t="s">
        <v>56</v>
      </c>
    </row>
    <row r="67" ht="29" customHeight="1">
      <c r="B67" s="4" t="s">
        <v>57</v>
      </c>
    </row>
    <row r="68" ht="15" customHeight="1">
      <c r="B68" s="6" t="s">
        <v>58</v>
      </c>
    </row>
    <row r="69">
      <c r="B69" s="7" t="s">
        <v>59</v>
      </c>
    </row>
    <row r="70">
      <c r="B70" s="7" t="s">
        <v>60</v>
      </c>
    </row>
    <row r="71">
      <c r="B71" s="7" t="s">
        <v>61</v>
      </c>
    </row>
    <row r="72">
      <c r="B72" s="7" t="s">
        <v>62</v>
      </c>
    </row>
    <row r="74" ht="22" customHeight="1">
      <c r="B74" s="2" t="s">
        <v>63</v>
      </c>
      <c r="C74" s="3"/>
    </row>
    <row r="75" ht="16" customHeight="1">
      <c r="B75" s="4" t="s">
        <v>64</v>
      </c>
    </row>
    <row r="76" ht="16" customHeight="1">
      <c r="B76" s="4" t="s">
        <v>65</v>
      </c>
    </row>
    <row r="77" ht="16" customHeight="1">
      <c r="B77" s="4" t="s">
        <v>66</v>
      </c>
    </row>
    <row r="78" ht="16" customHeight="1">
      <c r="B78" s="4" t="s">
        <v>67</v>
      </c>
    </row>
    <row r="79" ht="16" customHeight="1">
      <c r="B79" s="4" t="s">
        <v>68</v>
      </c>
    </row>
    <row r="80" ht="16" customHeight="1">
      <c r="B80" s="4" t="s">
        <v>69</v>
      </c>
    </row>
    <row r="82" ht="8" customHeight="1">
      <c r="B82" s="14"/>
      <c r="C82" s="14"/>
    </row>
    <row r="83" ht="44" customHeight="1">
      <c r="B83" s="12" t="s">
        <v>70</v>
      </c>
      <c r="C83" s="14"/>
    </row>
    <row r="84" ht="18" customHeight="1">
      <c r="B84" s="12" t="s">
        <v>71</v>
      </c>
      <c r="C84" s="14"/>
    </row>
    <row r="85" ht="17" customHeight="1">
      <c r="B85" s="13" t="s">
        <v>72</v>
      </c>
      <c r="C85" s="14"/>
    </row>
    <row r="86" ht="17" customHeight="1">
      <c r="B86" s="13" t="s">
        <v>73</v>
      </c>
      <c r="C86" s="14"/>
    </row>
    <row r="87" ht="8" customHeight="1">
      <c r="B87" s="14"/>
      <c r="C87" s="14"/>
    </row>
    <row r="89" ht="22" customHeight="1">
      <c r="B89" s="2" t="s">
        <v>74</v>
      </c>
      <c r="C89" s="3"/>
    </row>
    <row r="90">
      <c r="B90" s="7" t="s">
        <v>75</v>
      </c>
    </row>
    <row r="91">
      <c r="B91" s="7" t="s">
        <v>76</v>
      </c>
    </row>
    <row r="93" ht="15" customHeight="1">
      <c r="B93" s="6" t="s">
        <v>77</v>
      </c>
    </row>
  </sheetData>
  <conditionalFormatting sqref="C35:C50">
    <cfRule type="expression" dxfId="0" priority="1">
      <formula>C35="Found"</formula>
    </cfRule>
  </conditionalFormatting>
  <conditionalFormatting sqref="C35:C50">
    <cfRule type="expression" dxfId="1" priority="2">
      <formula>C35="Not found"</formula>
    </cfRule>
  </conditionalFormatting>
  <hyperlinks>
    <hyperlink ref="B32" r:id="rId1"/>
    <hyperlink ref="B69" r:id="rId2"/>
    <hyperlink ref="B70" r:id="rId3"/>
    <hyperlink ref="B71" r:id="rId4"/>
    <hyperlink ref="B72" r:id="rId5"/>
    <hyperlink ref="B85" r:id="rId6"/>
    <hyperlink ref="B86" r:id="rId7"/>
    <hyperlink ref="B90" r:id="rId8"/>
    <hyperlink ref="B91"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78</v>
      </c>
      <c r="B1" s="10" t="s">
        <v>79</v>
      </c>
      <c r="C1" s="10" t="s">
        <v>80</v>
      </c>
      <c r="D1" s="10" t="s">
        <v>81</v>
      </c>
      <c r="E1" s="10" t="s">
        <v>82</v>
      </c>
      <c r="F1" s="10" t="s">
        <v>83</v>
      </c>
      <c r="G1" s="10" t="s">
        <v>84</v>
      </c>
      <c r="H1" s="10" t="s">
        <v>85</v>
      </c>
      <c r="I1" s="10" t="s">
        <v>86</v>
      </c>
      <c r="J1" s="10" t="s">
        <v>87</v>
      </c>
      <c r="K1" s="10" t="s">
        <v>88</v>
      </c>
      <c r="L1" s="10" t="s">
        <v>89</v>
      </c>
    </row>
    <row r="2">
      <c r="A2" cm="1">
        <f t="array" ref="A2:A100001">IF('Start here'!$C$17=0,"",IFERROR(TRIM(SUBSTITUTE(SUBSTITUTE(OFFSET('Paste ZoomInfo export here'!$A$1,1,MATCH("First Name",'Paste ZoomInfo export here'!$1:$1,0)-1,'Start here'!$C$17,1),CHAR(9)," "),_xlfn.UNICHAR(160)," ")),""))</f>
      </c>
      <c r="B2" cm="1">
        <f t="array" ref="B2:B100001">IF('Start here'!$C$17=0,"",IFERROR(TRIM(SUBSTITUTE(SUBSTITUTE(OFFSET('Paste ZoomInfo export here'!$A$1,1,MATCH("Last Name",'Paste ZoomInfo export here'!$1:$1,0)-1,'Start here'!$C$17,1),CHAR(9)," "),_xlfn.UNICHAR(160)," ")),""))</f>
      </c>
      <c r="C2" cm="1">
        <f t="array" ref="C2:C100001">IF('Start here'!$C$17=0,"",IFERROR(TRIM(SUBSTITUTE(SUBSTITUTE(OFFSET('Paste ZoomInfo export here'!$A$1,1,MATCH("Job Title",'Paste ZoomInfo export here'!$1:$1,0)-1,'Start here'!$C$17,1),CHAR(9)," "),_xlfn.UNICHAR(160)," ")),""))</f>
      </c>
      <c r="D2" cm="1">
        <f t="array" ref="D2:D100001">IF('Start here'!$C$17=0,"",LOWER(IFERROR(TRIM(SUBSTITUTE(SUBSTITUTE(OFFSET('Paste ZoomInfo export here'!$A$1,1,MATCH("Email Address",'Paste ZoomInfo export here'!$1:$1,0)-1,'Start here'!$C$17,1),CHAR(9)," "),_xlfn.UNICHAR(160)," ")),"")))</f>
      </c>
      <c r="E2" cm="1">
        <f t="array" ref="E2:E100001">IF('Start here'!$C$17=0,"",IF(IFERROR(TRIM(SUBSTITUTE(SUBSTITUTE(OFFSET('Paste ZoomInfo export here'!$A$1,1,MATCH("Direct Phone",'Paste ZoomInfo export here'!$1:$1,0)-1,'Start here'!$C$17,1),CHAR(9)," "),_xlfn.UNICHAR(160)," ")),"")&lt;&gt;"",IFERROR(TRIM(SUBSTITUTE(SUBSTITUTE(OFFSET('Paste ZoomInfo export here'!$A$1,1,MATCH("Direct Phone",'Paste ZoomInfo export here'!$1:$1,0)-1,'Start here'!$C$17,1),CHAR(9)," "),_xlfn.UNICHAR(160)," ")),""),IF(IFERROR(TRIM(SUBSTITUTE(SUBSTITUTE(OFFSET('Paste ZoomInfo export here'!$A$1,1,MATCH("Company HQ Phone",'Paste ZoomInfo export here'!$1:$1,0)-1,'Start here'!$C$17,1),CHAR(9)," "),_xlfn.UNICHAR(160)," ")),"")&lt;&gt;"",IFERROR(TRIM(SUBSTITUTE(SUBSTITUTE(OFFSET('Paste ZoomInfo export here'!$A$1,1,MATCH("Company HQ Phone",'Paste ZoomInfo export here'!$1:$1,0)-1,'Start here'!$C$17,1),CHAR(9)," "),_xlfn.UNICHAR(160)," ")),""),"")))</f>
      </c>
      <c r="F2" cm="1">
        <f t="array" ref="F2:F100001">IF('Start here'!$C$17=0,"",IFERROR(TRIM(SUBSTITUTE(SUBSTITUTE(OFFSET('Paste ZoomInfo export here'!$A$1,1,MATCH("Company Name",'Paste ZoomInfo export here'!$1:$1,0)-1,'Start here'!$C$17,1),CHAR(9)," "),_xlfn.UNICHAR(160)," ")),""))</f>
      </c>
      <c r="G2" cm="1">
        <f t="array" ref="G2:G100001">IF('Start here'!$C$17=0,"",IFERROR(TRIM(SUBSTITUTE(SUBSTITUTE(OFFSET('Paste ZoomInfo export here'!$A$1,1,MATCH("Person Street",'Paste ZoomInfo export here'!$1:$1,0)-1,'Start here'!$C$17,1),CHAR(9)," "),_xlfn.UNICHAR(160)," ")),""))</f>
      </c>
      <c r="H2" cm="1">
        <f t="array" ref="H2:H100001">IF('Start here'!$C$17=0,"",IFERROR(TRIM(SUBSTITUTE(SUBSTITUTE(OFFSET('Paste ZoomInfo export here'!$A$1,1,MATCH("Person City",'Paste ZoomInfo export here'!$1:$1,0)-1,'Start here'!$C$17,1),CHAR(9)," "),_xlfn.UNICHAR(160)," ")),""))</f>
      </c>
      <c r="I2" cm="1">
        <f t="array" ref="I2:I100001">IF('Start here'!$C$17=0,"",IFERROR(TRIM(SUBSTITUTE(SUBSTITUTE(OFFSET('Paste ZoomInfo export here'!$A$1,1,MATCH("Person State",'Paste ZoomInfo export here'!$1:$1,0)-1,'Start here'!$C$17,1),CHAR(9)," "),_xlfn.UNICHAR(160)," ")),""))</f>
      </c>
      <c r="J2" cm="1">
        <f t="array" ref="J2:J100001">IF('Start here'!$C$17=0,"",IFERROR(TRIM(SUBSTITUTE(SUBSTITUTE(OFFSET('Paste ZoomInfo export here'!$A$1,1,MATCH("Person Zip Code",'Paste ZoomInfo export here'!$1:$1,0)-1,'Start here'!$C$17,1),CHAR(9)," "),_xlfn.UNICHAR(160)," ")),""))</f>
      </c>
      <c r="K2" cm="1">
        <f t="array" ref="K2:K100001">IF('Start here'!$C$17=0,"",IFERROR(TRIM(SUBSTITUTE(SUBSTITUTE(OFFSET('Paste ZoomInfo export here'!$A$1,1,MATCH("Person Country",'Paste ZoomInfo export here'!$1:$1,0)-1,'Start here'!$C$17,1),CHAR(9)," "),_xlfn.UNICHAR(160)," ")),""))</f>
      </c>
      <c r="L2" cm="1">
        <f t="array" ref="L2:L100001">IF('Start here'!$C$17=0,"",MID(IF(IFERROR(TRIM(SUBSTITUTE(SUBSTITUTE(OFFSET('Paste ZoomInfo export here'!$A$1,1,MATCH("LinkedIn Contact Profile URL",'Paste ZoomInfo export here'!$1:$1,0)-1,'Start here'!$C$17,1),CHAR(9)," "),_xlfn.UNICHAR(160)," ")),"")&lt;&gt;""," | LinkedIn: "&amp;IFERROR(TRIM(SUBSTITUTE(SUBSTITUTE(OFFSET('Paste ZoomInfo export here'!$A$1,1,MATCH("LinkedIn Contact Profile URL",'Paste ZoomInfo export here'!$1:$1,0)-1,'Start here'!$C$17,1),CHAR(9)," "),_xlfn.UNICHAR(160)," ")),""),"")&amp;IF(IFERROR(TRIM(SUBSTITUTE(SUBSTITUTE(OFFSET('Paste ZoomInfo export here'!$A$1,1,MATCH("Job Function",'Paste ZoomInfo export here'!$1:$1,0)-1,'Start here'!$C$17,1),CHAR(9)," "),_xlfn.UNICHAR(160)," ")),"")&lt;&gt;""," | Job function: "&amp;IFERROR(TRIM(SUBSTITUTE(SUBSTITUTE(OFFSET('Paste ZoomInfo export here'!$A$1,1,MATCH("Job Function",'Paste ZoomInfo export here'!$1:$1,0)-1,'Start here'!$C$17,1),CHAR(9)," "),_xlfn.UNICHAR(160)," ")),""),"")&amp;IF(IFERROR(TRIM(SUBSTITUTE(SUBSTITUTE(OFFSET('Paste ZoomInfo export here'!$A$1,1,MATCH("Management Level",'Paste ZoomInfo export here'!$1:$1,0)-1,'Start here'!$C$17,1),CHAR(9)," "),_xlfn.UNICHAR(160)," ")),"")&lt;&gt;""," | Management level: "&amp;IFERROR(TRIM(SUBSTITUTE(SUBSTITUTE(OFFSET('Paste ZoomInfo export here'!$A$1,1,MATCH("Management Level",'Paste ZoomInfo export here'!$1:$1,0)-1,'Start here'!$C$17,1),CHAR(9)," "),_xlfn.UNICHAR(160)," ")),""),"")&amp;IF(IFERROR(TRIM(SUBSTITUTE(SUBSTITUTE(OFFSET('Paste ZoomInfo export here'!$A$1,1,MATCH("Department",'Paste ZoomInfo export here'!$1:$1,0)-1,'Start here'!$C$17,1),CHAR(9)," "),_xlfn.UNICHAR(160)," ")),"")&lt;&gt;""," | Department: "&amp;IFERROR(TRIM(SUBSTITUTE(SUBSTITUTE(OFFSET('Paste ZoomInfo export here'!$A$1,1,MATCH("Department",'Paste ZoomInfo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ZoomInfo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ZoomInfo to Freshsales import template</dc:title>
  <dc:subject>Free Excel template: paste a ZoomInfo export and get a Freshsales import file</dc:subject>
  <dc:creator>Operelio</dc:creator>
  <cp:keywords>ZoomInfo, Freshsales, ZoomInfo to Freshsales, import template, Excel template, CSV import, field mapping</cp:keywords>
  <dc:description>Map your ZoomInfo Contact Search export directly to Freshsales contact fields. It fills 12 Freshsales fields from 16 ZoomInfo columns, with the same rules as https://operelio.com/templates/zoominfo-freshsales-contacts.</dc:description>
  <cp:lastModifiedBy>Operelio</cp:lastModifiedBy>
  <cp:category>CRM import template</cp:category>
  <dcterms:created xsi:type="dcterms:W3CDTF">2026-10-03T00:00:00Z</dcterms:created>
  <dcterms:modified xsi:type="dcterms:W3CDTF">2026-10-03T00:00:00Z</dcterms:modified>
</cp:coreProperties>
</file>