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Shopify export here" sheetId="2" r:id="rId2"/>
    <sheet name="Salesforce Lead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<sst xmlns="http://schemas.openxmlformats.org/spreadsheetml/2006/main" count="99" uniqueCount="99">
  <si>
    <t>Shopify to Salesforce Leads import template</t>
  </si>
  <si>
    <t>Paste your Shopify export in, and get a file Salesforce can import. Free from Operelio.</t>
  </si>
  <si>
    <t>Get this into Salesforce first time</t>
  </si>
  <si>
    <t>1.  Open your Shopify export and select everything: press Ctrl+A twice (Cmd+A twice on a Mac), so a blank row doesn't cut the selection short. Copy it. How to get the export is further down.</t>
  </si>
  <si>
    <t>2.  Go to the "Paste Shopify export here" tab, click cell A1 and paste. Keep the header row. Using this file again? Select everything on that tab and press Delete first, or old rows stay underneath.</t>
  </si>
  <si>
    <t>3.  Go to the "Salesforce Leads import" tab and save it as a CSV: in Excel, File, Save As, CSV UTF-8; in Google Sheets, File, Download, CSV. If Excel says a CSV keeps only the current tab, click OK. Then import that CSV with Salesforce's Data Import Wizard,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</si>
  <si>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</si>
  <si>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Shopify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</si>
  <si>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</si>
  <si>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"Salesforce Leads import" tab. It fills itself, and typing in it stops that.</t>
  </si>
  <si>
    <t>Your data stays in this file. Operelio never sees it.</t>
  </si>
  <si>
    <t>Your file at a glance</t>
  </si>
  <si>
    <t>Rows found in your paste (should match the rows in your export)</t>
  </si>
  <si>
    <t>Rows with no Last Name</t>
  </si>
  <si>
    <t>Rows with no Company</t>
  </si>
  <si>
    <r>
      <rPr>
        <b/>
        <sz val="9"/>
        <color rgb="FF0F172A"/>
        <rFont val="Arial"/>
        <family val="2"/>
      </rPr>
      <t xml:space="preserve">Required by Salesforce's Data Import Wizard: </t>
    </r>
    <r>
      <rPr>
        <sz val="9"/>
        <color rgb="FF64748B"/>
        <rFont val="Arial"/>
        <family val="2"/>
      </rPr>
      <t>Last Name and Company on every lead.</t>
    </r>
  </si>
  <si>
    <t>Getting the export out of Shopify</t>
  </si>
  <si>
    <t>1.  From your Shopify admin, go to Customers and click Export.</t>
  </si>
  <si>
    <t>2.  Choose the current page, all customers, selected customers or those matching your filters.</t>
  </si>
  <si>
    <t>3.  Optionally include customer tags or metafields.</t>
  </si>
  <si>
    <t>4.  Choose the CSV for spreadsheet programs, or Plain CSV file.</t>
  </si>
  <si>
    <t>5.  Click Export customers.</t>
  </si>
  <si>
    <r>
      <rPr>
        <b/>
        <sz val="9"/>
        <color rgb="FF0F172A"/>
        <rFont val="Arial"/>
        <family val="2"/>
      </rPr>
      <t xml:space="preserve">File: </t>
    </r>
    <r>
      <rPr>
        <sz val="9"/>
        <color rgb="FF64748B"/>
        <rFont val="Arial"/>
        <family val="2"/>
      </rPr>
      <t>CSV.</t>
    </r>
  </si>
  <si>
    <t>Exports of more than 50 customers are emailed to you rather than downloaded.</t>
  </si>
  <si>
    <t>Shopify: Importing and exporting customer lists</t>
  </si>
  <si>
    <t>The Shopify columns this template reads</t>
  </si>
  <si>
    <t>First Name  →  First Name</t>
  </si>
  <si>
    <t>Last Name  →  Last Name</t>
  </si>
  <si>
    <t>Email  →  Email</t>
  </si>
  <si>
    <t>Phone  →  Phone</t>
  </si>
  <si>
    <t>Company  →  Company</t>
  </si>
  <si>
    <t>Address1  →  Street</t>
  </si>
  <si>
    <t>City  →  City</t>
  </si>
  <si>
    <t>Province  →  State/Province</t>
  </si>
  <si>
    <t>Zip  →  Zip/Postal Code</t>
  </si>
  <si>
    <t>Country  →  Country</t>
  </si>
  <si>
    <t>Note  →  Description</t>
  </si>
  <si>
    <t>Total Spent  →  Description</t>
  </si>
  <si>
    <t>Total Orders  →  Description</t>
  </si>
  <si>
    <t>Tags  →  Description</t>
  </si>
  <si>
    <t>A column marked Not found leaves its part blank. If your export names it differently, rename that header on the paste tab to the name shown here.</t>
  </si>
  <si>
    <t>Before you import into Salesforce</t>
  </si>
  <si>
    <r>
      <rPr>
        <b/>
        <sz val="10"/>
        <color rgb="FF0F172A"/>
        <rFont val="Arial"/>
        <family val="2"/>
      </rPr>
      <t xml:space="preserve">Last Name: </t>
    </r>
    <r>
      <rPr>
        <sz val="10"/>
        <color rgb="FF334155"/>
        <rFont val="Arial"/>
        <family val="2"/>
      </rPr>
      <t>Salesforce requires LastName on every lead. Shopify exports the column, but customers who checked out with only an email leave Last Name blank, and Salesforce rejects those rows. Fill in the blank Last Name cells in the saved CSV, or remove those rows, before you import. The count at the top shows how many there are.</t>
    </r>
  </si>
  <si>
    <r>
      <rPr>
        <b/>
        <sz val="10"/>
        <color rgb="FF0F172A"/>
        <rFont val="Arial"/>
        <family val="2"/>
      </rPr>
      <t xml:space="preserve">Company: </t>
    </r>
    <r>
      <rPr>
        <sz val="10"/>
        <color rgb="FF334155"/>
        <rFont val="Arial"/>
        <family val="2"/>
      </rPr>
      <t>Salesforce requires Company on every lead. Most direct-to-consumer Shopify customers don't fill in a company at checkout, leaving the column blank. Fill in the blank Company cells in the saved CSV, or remove those rows, before you import. The count at the top shows how many there are.</t>
    </r>
  </si>
  <si>
    <t>Importing with Salesforce's Data Import Wizard</t>
  </si>
  <si>
    <t>1.  From Setup, type Data Import Wizard in Quick Find, select it and click Launch Wizard.</t>
  </si>
  <si>
    <t>2.  Under Standard Objects, choose Leads.</t>
  </si>
  <si>
    <t>3.  Choose whether to add new records, update existing ones or both, and how to match them.</t>
  </si>
  <si>
    <t>4.  Drag in your CSV, check the encoding and click Next.</t>
  </si>
  <si>
    <t>5.  Check the mapping, map any field left over, click Next, then Start Import.</t>
  </si>
  <si>
    <t>The result is under Recent Import Jobs on the wizard's home page, or Bulk Data Load Jobs in Setup, and Salesforce also emails it.</t>
  </si>
  <si>
    <r>
      <rPr>
        <b/>
        <sz val="10"/>
        <color rgb="FF0F172A"/>
        <rFont val="Arial"/>
        <family val="2"/>
      </rPr>
      <t xml:space="preserve">Limits: </t>
    </r>
    <r>
      <rPr>
        <sz val="10"/>
        <color rgb="FF334155"/>
        <rFont val="Arial"/>
        <family val="2"/>
      </rPr>
      <t>Salesforce's Data Import Wizard takes CSV files up to 100 MB (400 KB per record) and 50,000 records per import. Past that, Salesforce points you to Data Loader.</t>
    </r>
  </si>
  <si>
    <r>
      <rPr>
        <b/>
        <sz val="10"/>
        <color rgb="FF0F172A"/>
        <rFont val="Arial"/>
        <family val="2"/>
      </rPr>
      <t xml:space="preserve">Duplicates: </t>
    </r>
    <r>
      <rPr>
        <sz val="10"/>
        <color rgb="FF334155"/>
        <rFont val="Arial"/>
        <family val="2"/>
      </rPr>
      <t>Leads match on Salesforce ID, name, email or External ID. Choosing none creates every row as new.</t>
    </r>
  </si>
  <si>
    <r>
      <rPr>
        <b/>
        <sz val="10"/>
        <color rgb="FF0F172A"/>
        <rFont val="Arial"/>
        <family val="2"/>
      </rPr>
      <t xml:space="preserve">Undo: </t>
    </r>
    <r>
      <rPr>
        <sz val="10"/>
        <color rgb="FF334155"/>
        <rFont val="Arial"/>
        <family val="2"/>
      </rPr>
      <t>No undo. The documented way back is Mass Delete Records, with Modify All Data.</t>
    </r>
  </si>
  <si>
    <r>
      <rPr>
        <b/>
        <sz val="10"/>
        <color rgb="FF0F172A"/>
        <rFont val="Arial"/>
        <family val="2"/>
      </rPr>
      <t xml:space="preserve">Permission: </t>
    </r>
    <r>
      <rPr>
        <sz val="10"/>
        <color rgb="FF334155"/>
        <rFont val="Arial"/>
        <family val="2"/>
      </rPr>
      <t>Import Leads.</t>
    </r>
  </si>
  <si>
    <t>Up to 90 fields per record.</t>
  </si>
  <si>
    <t>From Salesforce's own help pages, checked 2026-09-28:</t>
  </si>
  <si>
    <t>Salesforce: Import with the Data Import Wizard</t>
  </si>
  <si>
    <t>Salesforce: Import limits</t>
  </si>
  <si>
    <t>Salesforce: Matching leads</t>
  </si>
  <si>
    <t>Salesforce: Undo an import</t>
  </si>
  <si>
    <t>How Salesforce wants values written</t>
  </si>
  <si>
    <r>
      <rPr>
        <b/>
        <sz val="10"/>
        <color rgb="FF0F172A"/>
        <rFont val="Arial"/>
        <family val="2"/>
      </rPr>
      <t xml:space="preserve">Dates: </t>
    </r>
    <r>
      <rPr>
        <sz val="10"/>
        <color rgb="FF334155"/>
        <rFont val="Arial"/>
        <family val="2"/>
      </rPr>
      <t>In the importing user's locale, the way dates show in Salesforce.</t>
    </r>
  </si>
  <si>
    <r>
      <rPr>
        <b/>
        <sz val="10"/>
        <color rgb="FF0F172A"/>
        <rFont val="Arial"/>
        <family val="2"/>
      </rPr>
      <t xml:space="preserve">Checkboxes: </t>
    </r>
    <r>
      <rPr>
        <sz val="10"/>
        <color rgb="FF334155"/>
        <rFont val="Arial"/>
        <family val="2"/>
      </rPr>
      <t>1 for checked, 0 for unchecked.</t>
    </r>
  </si>
  <si>
    <r>
      <rPr>
        <b/>
        <sz val="10"/>
        <color rgb="FF0F172A"/>
        <rFont val="Arial"/>
        <family val="2"/>
      </rPr>
      <t xml:space="preserve">Picklists: </t>
    </r>
    <r>
      <rPr>
        <sz val="10"/>
        <color rgb="FF334155"/>
        <rFont val="Arial"/>
        <family val="2"/>
      </rPr>
      <t>A value that isn't in the picklist goes in as it is, unless the picklist is restricted: then the field gets its default value. No more than 100 new values per field in one import.</t>
    </r>
  </si>
  <si>
    <r>
      <rPr>
        <b/>
        <sz val="10"/>
        <color rgb="FF0F172A"/>
        <rFont val="Arial"/>
        <family val="2"/>
      </rPr>
      <t xml:space="preserve">Multi-select picklists: </t>
    </r>
    <r>
      <rPr>
        <sz val="10"/>
        <color rgb="FF334155"/>
        <rFont val="Arial"/>
        <family val="2"/>
      </rPr>
      <t>Values split by a semicolon, up to 100 per record. A record with more gets the field left blank.</t>
    </r>
  </si>
  <si>
    <r>
      <rPr>
        <b/>
        <sz val="10"/>
        <color rgb="FF0F172A"/>
        <rFont val="Arial"/>
        <family val="2"/>
      </rPr>
      <t xml:space="preserve">Currency: </t>
    </r>
    <r>
      <rPr>
        <sz val="10"/>
        <color rgb="FF334155"/>
        <rFont val="Arial"/>
        <family val="2"/>
      </rPr>
      <t>In the importing user's locale: in the US locale, a period for decimals and commas for thousands. The wrong format can change the amount imported.</t>
    </r>
  </si>
  <si>
    <r>
      <rPr>
        <b/>
        <sz val="10"/>
        <color rgb="FF0F172A"/>
        <rFont val="Arial"/>
        <family val="2"/>
      </rPr>
      <t xml:space="preserve">Record owner: </t>
    </r>
    <r>
      <rPr>
        <sz val="10"/>
        <color rgb="FF334155"/>
        <rFont val="Arial"/>
        <family val="2"/>
      </rPr>
      <t>Salesforce recommends the owner's User ID over a name or email. Where two users share the name, the records go to the person importing.</t>
    </r>
  </si>
  <si>
    <r>
      <rPr>
        <b/>
        <sz val="10"/>
        <color rgb="FF0F172A"/>
        <rFont val="Arial"/>
        <family val="2"/>
      </rPr>
      <t xml:space="preserve">Blank cells: </t>
    </r>
    <r>
      <rPr>
        <sz val="10"/>
        <color rgb="FF334155"/>
        <rFont val="Arial"/>
        <family val="2"/>
      </rPr>
      <t>A blank cell doesn't clear a value already stored. Salesforce says clearing values needs Data Loader.</t>
    </r>
  </si>
  <si>
    <t>From Salesforce's own help pages, checked 2026-10-01:</t>
  </si>
  <si>
    <t>Salesforce: Notes on importing data</t>
  </si>
  <si>
    <t>Salesforce: Importing picklist values that don't match</t>
  </si>
  <si>
    <t>Salesforce: Update fields with blank values</t>
  </si>
  <si>
    <t>Salesforce: Record owner in the Data Import Wizard</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</si>
  <si>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</si>
  <si>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</si>
  <si>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</si>
  <si>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</si>
  <si>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</si>
  <si>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Salesforce.</t>
  </si>
  <si>
    <t>Operelio runs this same template and also fixes the capitals in names, formats phone numbers and removes duplicate and blank rows, on every plan including Free. 15 tools are free, with no credit card.</t>
  </si>
  <si>
    <t>Full email verification and the direct push into Salesforce come with the paid plans, from Starter.</t>
  </si>
  <si>
    <t>Try this template free on Operelio</t>
  </si>
  <si>
    <t>See this template and every rule it uses</t>
  </si>
  <si>
    <t>More from Operelio</t>
  </si>
  <si>
    <t>Every Salesforce import template</t>
  </si>
  <si>
    <t>CRM import limits</t>
  </si>
  <si>
    <t>Template updated 2026-10-03. Made by Operelio, operelio.com.</t>
  </si>
  <si>
    <t>FirstName</t>
  </si>
  <si>
    <t>LastName</t>
  </si>
  <si>
    <t>Email</t>
  </si>
  <si>
    <t>Phone</t>
  </si>
  <si>
    <t>Company</t>
  </si>
  <si>
    <t>Street</t>
  </si>
  <si>
    <t>City</t>
  </si>
  <si>
    <t>State</t>
  </si>
  <si>
    <t>PostalCode</t>
  </si>
  <si>
    <t>Country</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</si>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</sst>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help.shopify.com/en/manual/customers/import-export-customers" TargetMode="External"/><Relationship Id="rId2" Type="http://schemas.openxmlformats.org/officeDocument/2006/relationships/hyperlink" Target="https://help.salesforce.com/s/articleView?language=en_US&amp;id=sf.import_with_data_import_wizard.htm" TargetMode="External"/><Relationship Id="rId3" Type="http://schemas.openxmlformats.org/officeDocument/2006/relationships/hyperlink" Target="https://help.salesforce.com/s/articleView?language=en_US&amp;id=xcloud.import_limits.htm&amp;type=5" TargetMode="External"/><Relationship Id="rId4" Type="http://schemas.openxmlformats.org/officeDocument/2006/relationships/hyperlink" Target="https://help.salesforce.com/s/articleView?id=xcloud.for_leads.htm&amp;language=en_US&amp;type=5" TargetMode="External"/><Relationship Id="rId5" Type="http://schemas.openxmlformats.org/officeDocument/2006/relationships/hyperlink" Target="https://help.salesforce.com/s/articleView?id=xcloud.import_undo.htm&amp;language=en_US&amp;type=5" TargetMode="External"/><Relationship Id="rId6" Type="http://schemas.openxmlformats.org/officeDocument/2006/relationships/hyperlink" Target="https://help.salesforce.com/s/articleView?language=en_US&amp;id=sf.notes_on_importing_data.htm&amp;type=5" TargetMode="External"/><Relationship Id="rId7" Type="http://schemas.openxmlformats.org/officeDocument/2006/relationships/hyperlink" Target="https://help.salesforce.com/s/articleView?id=sf.faq_import_general_whats_the_difference.htm&amp;language=en_US&amp;type=5" TargetMode="External"/><Relationship Id="rId8" Type="http://schemas.openxmlformats.org/officeDocument/2006/relationships/hyperlink" Target="https://help.salesforce.com/s/articleView?id=xcloud.faq_import_general_update_blank_fields.htm&amp;language=en_US&amp;type=5" TargetMode="External"/><Relationship Id="rId9" Type="http://schemas.openxmlformats.org/officeDocument/2006/relationships/hyperlink" Target="https://help.salesforce.com/s/articleView?id=000387292&amp;language=en_US&amp;type=1" TargetMode="External"/><Relationship Id="rId10" Type="http://schemas.openxmlformats.org/officeDocument/2006/relationships/hyperlink" Target="https://operelio.com/sign-up?redirect_url=%2Fapp%2Ftools%2Fcrm_formatter%3Ftemplate%3Dshopify-salesforce-leads&amp;utm_source=excel_template&amp;utm_medium=file&amp;utm_campaign=shopify-salesforce-leads&amp;utm_content=signup" TargetMode="External"/><Relationship Id="rId11" Type="http://schemas.openxmlformats.org/officeDocument/2006/relationships/hyperlink" Target="https://operelio.com/templates/shopify-salesforce-leads?utm_source=excel_template&amp;utm_medium=file&amp;utm_campaign=shopify-salesforce-leads&amp;utm_content=template_page" TargetMode="External"/><Relationship Id="rId12" Type="http://schemas.openxmlformats.org/officeDocument/2006/relationships/hyperlink" Target="https://operelio.com/templates/salesforce?utm_source=excel_template&amp;utm_medium=file&amp;utm_campaign=shopify-salesforce-leads&amp;utm_content=crm_hub" TargetMode="External"/><Relationship Id="rId13" Type="http://schemas.openxmlformats.org/officeDocument/2006/relationships/hyperlink" Target="https://operelio.com/templates/crm-import-limits?utm_source=excel_template&amp;utm_medium=file&amp;utm_campaign=shopify-salesforce-leads&amp;utm_content=import_limits" TargetMode="External"/><Relationship Id="rId1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106"/>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Shopify export here'!$A$2:$ZZ$100001,0,MATCH("First Name",'Paste Shopify export here'!$1:$1,0)),CHAR(9)," "),_xlfn.UNICHAR(160)," ")))&gt;0),ROW('Paste Shopify export here'!$A$2:$A$100001)-1),0),IFERROR(LOOKUP(2,1/(LEN(TRIM(SUBSTITUTE(SUBSTITUTE(INDEX('Paste Shopify export here'!$A$2:$ZZ$100001,0,MATCH("Last Name",'Paste Shopify export here'!$1:$1,0)),CHAR(9)," "),_xlfn.UNICHAR(160)," ")))&gt;0),ROW('Paste Shopify export here'!$A$2:$A$100001)-1),0),IFERROR(LOOKUP(2,1/(LEN(TRIM(SUBSTITUTE(SUBSTITUTE(INDEX('Paste Shopify export here'!$A$2:$ZZ$100001,0,MATCH("Email",'Paste Shopify export here'!$1:$1,0)),CHAR(9)," "),_xlfn.UNICHAR(160)," ")))&gt;0),ROW('Paste Shopify export here'!$A$2:$A$100001)-1),0),IFERROR(LOOKUP(2,1/(LEN(TRIM(SUBSTITUTE(SUBSTITUTE(INDEX('Paste Shopify export here'!$A$2:$ZZ$100001,0,MATCH("Phone",'Paste Shopify export here'!$1:$1,0)),CHAR(9)," "),_xlfn.UNICHAR(160)," ")))&gt;0),ROW('Paste Shopify export here'!$A$2:$A$100001)-1),0),IFERROR(LOOKUP(2,1/(LEN(TRIM(SUBSTITUTE(SUBSTITUTE(INDEX('Paste Shopify export here'!$A$2:$ZZ$100001,0,MATCH("Company",'Paste Shopify export here'!$1:$1,0)),CHAR(9)," "),_xlfn.UNICHAR(160)," ")))&gt;0),ROW('Paste Shopify export here'!$A$2:$A$100001)-1),0),IFERROR(LOOKUP(2,1/(LEN(TRIM(SUBSTITUTE(SUBSTITUTE(INDEX('Paste Shopify export here'!$A$2:$ZZ$100001,0,MATCH("Address1",'Paste Shopify export here'!$1:$1,0)),CHAR(9)," "),_xlfn.UNICHAR(160)," ")))&gt;0),ROW('Paste Shopify export here'!$A$2:$A$100001)-1),0),IFERROR(LOOKUP(2,1/(LEN(TRIM(SUBSTITUTE(SUBSTITUTE(INDEX('Paste Shopify export here'!$A$2:$ZZ$100001,0,MATCH("City",'Paste Shopify export here'!$1:$1,0)),CHAR(9)," "),_xlfn.UNICHAR(160)," ")))&gt;0),ROW('Paste Shopify export here'!$A$2:$A$100001)-1),0),IFERROR(LOOKUP(2,1/(LEN(TRIM(SUBSTITUTE(SUBSTITUTE(INDEX('Paste Shopify export here'!$A$2:$ZZ$100001,0,MATCH("Province",'Paste Shopify export here'!$1:$1,0)),CHAR(9)," "),_xlfn.UNICHAR(160)," ")))&gt;0),ROW('Paste Shopify export here'!$A$2:$A$100001)-1),0),IFERROR(LOOKUP(2,1/(LEN(TRIM(SUBSTITUTE(SUBSTITUTE(INDEX('Paste Shopify export here'!$A$2:$ZZ$100001,0,MATCH("Zip",'Paste Shopify export here'!$1:$1,0)),CHAR(9)," "),_xlfn.UNICHAR(160)," ")))&gt;0),ROW('Paste Shopify export here'!$A$2:$A$100001)-1),0),IFERROR(LOOKUP(2,1/(LEN(TRIM(SUBSTITUTE(SUBSTITUTE(INDEX('Paste Shopify export here'!$A$2:$ZZ$100001,0,MATCH("Country",'Paste Shopify export here'!$1:$1,0)),CHAR(9)," "),_xlfn.UNICHAR(160)," ")))&gt;0),ROW('Paste Shopify export here'!$A$2:$A$100001)-1),0),IFERROR(LOOKUP(2,1/(LEN(TRIM(SUBSTITUTE(SUBSTITUTE(INDEX('Paste Shopify export here'!$A$2:$ZZ$100001,0,MATCH("Note",'Paste Shopify export here'!$1:$1,0)),CHAR(9)," "),_xlfn.UNICHAR(160)," ")))&gt;0),ROW('Paste Shopify export here'!$A$2:$A$100001)-1),0),IFERROR(LOOKUP(2,1/(LEN(TRIM(SUBSTITUTE(SUBSTITUTE(INDEX('Paste Shopify export here'!$A$2:$ZZ$100001,0,MATCH("Total Spent",'Paste Shopify export here'!$1:$1,0)),CHAR(9)," "),_xlfn.UNICHAR(160)," ")))&gt;0),ROW('Paste Shopify export here'!$A$2:$A$100001)-1),0),IFERROR(LOOKUP(2,1/(LEN(TRIM(SUBSTITUTE(SUBSTITUTE(INDEX('Paste Shopify export here'!$A$2:$ZZ$100001,0,MATCH("Total Orders",'Paste Shopify export here'!$1:$1,0)),CHAR(9)," "),_xlfn.UNICHAR(160)," ")))&gt;0),ROW('Paste Shopify export here'!$A$2:$A$100001)-1),0),IFERROR(LOOKUP(2,1/(LEN(TRIM(SUBSTITUTE(SUBSTITUTE(INDEX('Paste Shopify export here'!$A$2:$ZZ$100001,0,MATCH("Tags",'Paste Shopify export here'!$1:$1,0)),CHAR(9)," "),_xlfn.UNICHAR(160)," ")))&gt;0),ROW('Paste Shopify export here'!$A$2:$A$100001)-1),0))</f>
      </c>
    </row>
    <row r="18">
      <c r="B18" s="5" t="s">
        <v>13</v>
      </c>
      <c r="C18" s="8" t="str">
        <f>IF('Start here'!$C$17=0,0,SUMPRODUCT((LEN('Salesforce Leads import'!$B$2:$B$100001)=0)*(ROW('Salesforce Leads import'!$B$2:$B$100001)-1&lt;='Start here'!$C$17)))</f>
      </c>
    </row>
    <row r="19">
      <c r="B19" s="5" t="s">
        <v>14</v>
      </c>
      <c r="C19" s="8" t="str">
        <f>IF('Start here'!$C$17=0,0,SUMPRODUCT((LEN('Salesforce Leads import'!$E$2:$E$100001)=0)*(ROW('Salesforce Leads import'!$E$2:$E$100001)-1&lt;='Start here'!$C$17)))</f>
      </c>
    </row>
    <row r="20" ht="15" customHeight="1">
      <c r="B20" s="6" t="s">
        <v>15</v>
      </c>
    </row>
    <row r="21" ht="29" customHeight="1">
      <c r="B21" s="9" t="str">
        <f>IF('Start here'!$C$17&gt;50000,"Over 50,000 rows. Salesforce's Data Import Wizard takes 50,000 records per import. Split the file and import it in parts.","")</f>
      </c>
    </row>
    <row r="22" ht="29" customHeight="1">
      <c r="B22" s="9" t="str">
        <f>IF(IFERROR(COUNTA('Paste Shopify export here'!100002:100002),0)&gt;0,"Over 100,000 rows. This file reads the first 100,000. Split your export and use the file once for each part.","")</f>
      </c>
    </row>
    <row r="24" ht="22" customHeight="1">
      <c r="B24" s="2" t="s">
        <v>16</v>
      </c>
      <c r="C24" s="3"/>
    </row>
    <row r="25" ht="16" customHeight="1">
      <c r="B25" s="4" t="s">
        <v>17</v>
      </c>
    </row>
    <row r="26" ht="16" customHeight="1">
      <c r="B26" s="4" t="s">
        <v>18</v>
      </c>
    </row>
    <row r="27" ht="16" customHeight="1">
      <c r="B27" s="4" t="s">
        <v>19</v>
      </c>
    </row>
    <row r="28" ht="16" customHeight="1">
      <c r="B28" s="4" t="s">
        <v>20</v>
      </c>
    </row>
    <row r="29" ht="16" customHeight="1">
      <c r="B29" s="4" t="s">
        <v>21</v>
      </c>
    </row>
    <row r="30" ht="15" customHeight="1">
      <c r="B30" s="6" t="s">
        <v>22</v>
      </c>
    </row>
    <row r="31" ht="15" customHeight="1">
      <c r="B31" s="6" t="s">
        <v>23</v>
      </c>
    </row>
    <row r="32">
      <c r="B32" s="7" t="s">
        <v>24</v>
      </c>
    </row>
    <row r="34" ht="22" customHeight="1">
      <c r="B34" s="2" t="s">
        <v>25</v>
      </c>
      <c r="C34" s="3"/>
    </row>
    <row r="35">
      <c r="B35" s="4" t="s">
        <v>26</v>
      </c>
      <c r="C35" s="15" t="str">
        <f>IF(COUNTA('Paste Shopify export here'!$1:$1)=0,"Waiting for your paste",IF(ISNUMBER(MATCH("First Name",'Paste Shopify export here'!$1:$1,0)),"Found","Not found"))</f>
      </c>
    </row>
    <row r="36">
      <c r="B36" s="4" t="s">
        <v>27</v>
      </c>
      <c r="C36" s="15" t="str">
        <f>IF(COUNTA('Paste Shopify export here'!$1:$1)=0,"Waiting for your paste",IF(ISNUMBER(MATCH("Last Name",'Paste Shopify export here'!$1:$1,0)),"Found","Not found"))</f>
      </c>
    </row>
    <row r="37">
      <c r="B37" s="4" t="s">
        <v>28</v>
      </c>
      <c r="C37" s="15" t="str">
        <f>IF(COUNTA('Paste Shopify export here'!$1:$1)=0,"Waiting for your paste",IF(ISNUMBER(MATCH("Email",'Paste Shopify export here'!$1:$1,0)),"Found","Not found"))</f>
      </c>
    </row>
    <row r="38">
      <c r="B38" s="4" t="s">
        <v>29</v>
      </c>
      <c r="C38" s="15" t="str">
        <f>IF(COUNTA('Paste Shopify export here'!$1:$1)=0,"Waiting for your paste",IF(ISNUMBER(MATCH("Phone",'Paste Shopify export here'!$1:$1,0)),"Found","Not found"))</f>
      </c>
    </row>
    <row r="39">
      <c r="B39" s="4" t="s">
        <v>30</v>
      </c>
      <c r="C39" s="15" t="str">
        <f>IF(COUNTA('Paste Shopify export here'!$1:$1)=0,"Waiting for your paste",IF(ISNUMBER(MATCH("Company",'Paste Shopify export here'!$1:$1,0)),"Found","Not found"))</f>
      </c>
    </row>
    <row r="40">
      <c r="B40" s="4" t="s">
        <v>31</v>
      </c>
      <c r="C40" s="15" t="str">
        <f>IF(COUNTA('Paste Shopify export here'!$1:$1)=0,"Waiting for your paste",IF(ISNUMBER(MATCH("Address1",'Paste Shopify export here'!$1:$1,0)),"Found","Not found"))</f>
      </c>
    </row>
    <row r="41">
      <c r="B41" s="4" t="s">
        <v>32</v>
      </c>
      <c r="C41" s="15" t="str">
        <f>IF(COUNTA('Paste Shopify export here'!$1:$1)=0,"Waiting for your paste",IF(ISNUMBER(MATCH("City",'Paste Shopify export here'!$1:$1,0)),"Found","Not found"))</f>
      </c>
    </row>
    <row r="42">
      <c r="B42" s="4" t="s">
        <v>33</v>
      </c>
      <c r="C42" s="15" t="str">
        <f>IF(COUNTA('Paste Shopify export here'!$1:$1)=0,"Waiting for your paste",IF(ISNUMBER(MATCH("Province",'Paste Shopify export here'!$1:$1,0)),"Found","Not found"))</f>
      </c>
    </row>
    <row r="43">
      <c r="B43" s="4" t="s">
        <v>34</v>
      </c>
      <c r="C43" s="15" t="str">
        <f>IF(COUNTA('Paste Shopify export here'!$1:$1)=0,"Waiting for your paste",IF(ISNUMBER(MATCH("Zip",'Paste Shopify export here'!$1:$1,0)),"Found","Not found"))</f>
      </c>
    </row>
    <row r="44">
      <c r="B44" s="4" t="s">
        <v>35</v>
      </c>
      <c r="C44" s="15" t="str">
        <f>IF(COUNTA('Paste Shopify export here'!$1:$1)=0,"Waiting for your paste",IF(ISNUMBER(MATCH("Country",'Paste Shopify export here'!$1:$1,0)),"Found","Not found"))</f>
      </c>
    </row>
    <row r="45">
      <c r="B45" s="4" t="s">
        <v>36</v>
      </c>
      <c r="C45" s="15" t="str">
        <f>IF(COUNTA('Paste Shopify export here'!$1:$1)=0,"Waiting for your paste",IF(ISNUMBER(MATCH("Note",'Paste Shopify export here'!$1:$1,0)),"Found","Not found"))</f>
      </c>
    </row>
    <row r="46">
      <c r="B46" s="4" t="s">
        <v>37</v>
      </c>
      <c r="C46" s="15" t="str">
        <f>IF(COUNTA('Paste Shopify export here'!$1:$1)=0,"Waiting for your paste",IF(ISNUMBER(MATCH("Total Spent",'Paste Shopify export here'!$1:$1,0)),"Found","Not found"))</f>
      </c>
    </row>
    <row r="47">
      <c r="B47" s="4" t="s">
        <v>38</v>
      </c>
      <c r="C47" s="15" t="str">
        <f>IF(COUNTA('Paste Shopify export here'!$1:$1)=0,"Waiting for your paste",IF(ISNUMBER(MATCH("Total Orders",'Paste Shopify export here'!$1:$1,0)),"Found","Not found"))</f>
      </c>
    </row>
    <row r="48">
      <c r="B48" s="4" t="s">
        <v>39</v>
      </c>
      <c r="C48" s="15" t="str">
        <f>IF(COUNTA('Paste Shopify export here'!$1:$1)=0,"Waiting for your paste",IF(ISNUMBER(MATCH("Tags",'Paste Shopify export here'!$1:$1,0)),"Found","Not found"))</f>
      </c>
    </row>
    <row r="49" ht="27" customHeight="1">
      <c r="B49" s="6" t="s">
        <v>40</v>
      </c>
    </row>
    <row r="51" ht="22" customHeight="1">
      <c r="B51" s="2" t="s">
        <v>41</v>
      </c>
      <c r="C51" s="3"/>
    </row>
    <row r="52" ht="55" customHeight="1">
      <c r="B52" s="4" t="s">
        <v>42</v>
      </c>
    </row>
    <row r="53" ht="42" customHeight="1">
      <c r="B53" s="4" t="s">
        <v>43</v>
      </c>
    </row>
    <row r="55" ht="22" customHeight="1">
      <c r="B55" s="2" t="s">
        <v>44</v>
      </c>
      <c r="C55" s="3"/>
    </row>
    <row r="56" ht="16" customHeight="1">
      <c r="B56" s="4" t="s">
        <v>45</v>
      </c>
    </row>
    <row r="57" ht="16" customHeight="1">
      <c r="B57" s="4" t="s">
        <v>46</v>
      </c>
    </row>
    <row r="58" ht="16" customHeight="1">
      <c r="B58" s="4" t="s">
        <v>47</v>
      </c>
    </row>
    <row r="59" ht="16" customHeight="1">
      <c r="B59" s="4" t="s">
        <v>48</v>
      </c>
    </row>
    <row r="60" ht="16" customHeight="1">
      <c r="B60" s="4" t="s">
        <v>49</v>
      </c>
    </row>
    <row r="61" ht="29" customHeight="1">
      <c r="B61" s="4" t="s">
        <v>50</v>
      </c>
    </row>
    <row r="63" ht="29" customHeight="1">
      <c r="B63" s="4" t="s">
        <v>51</v>
      </c>
    </row>
    <row r="64" ht="29" customHeight="1">
      <c r="B64" s="4" t="s">
        <v>52</v>
      </c>
    </row>
    <row r="65" ht="16" customHeight="1">
      <c r="B65" s="4" t="s">
        <v>53</v>
      </c>
    </row>
    <row r="66" ht="16" customHeight="1">
      <c r="B66" s="4" t="s">
        <v>54</v>
      </c>
    </row>
    <row r="67" ht="16" customHeight="1">
      <c r="B67" s="4" t="s">
        <v>55</v>
      </c>
    </row>
    <row r="68" ht="15" customHeight="1">
      <c r="B68" s="6" t="s">
        <v>56</v>
      </c>
    </row>
    <row r="69">
      <c r="B69" s="7" t="s">
        <v>57</v>
      </c>
    </row>
    <row r="70">
      <c r="B70" s="7" t="s">
        <v>58</v>
      </c>
    </row>
    <row r="71">
      <c r="B71" s="7" t="s">
        <v>59</v>
      </c>
    </row>
    <row r="72">
      <c r="B72" s="7" t="s">
        <v>60</v>
      </c>
    </row>
    <row r="74" ht="22" customHeight="1">
      <c r="B74" s="2" t="s">
        <v>61</v>
      </c>
      <c r="C74" s="3"/>
    </row>
    <row r="75" ht="16" customHeight="1">
      <c r="B75" s="4" t="s">
        <v>62</v>
      </c>
    </row>
    <row r="76" ht="16" customHeight="1">
      <c r="B76" s="4" t="s">
        <v>63</v>
      </c>
    </row>
    <row r="77" ht="29" customHeight="1">
      <c r="B77" s="4" t="s">
        <v>64</v>
      </c>
    </row>
    <row r="78" ht="29" customHeight="1">
      <c r="B78" s="4" t="s">
        <v>65</v>
      </c>
    </row>
    <row r="79" ht="29" customHeight="1">
      <c r="B79" s="4" t="s">
        <v>66</v>
      </c>
    </row>
    <row r="80" ht="29" customHeight="1">
      <c r="B80" s="4" t="s">
        <v>67</v>
      </c>
    </row>
    <row r="81" ht="29" customHeight="1">
      <c r="B81" s="4" t="s">
        <v>68</v>
      </c>
    </row>
    <row r="82" ht="15" customHeight="1">
      <c r="B82" s="6" t="s">
        <v>69</v>
      </c>
    </row>
    <row r="83">
      <c r="B83" s="7" t="s">
        <v>70</v>
      </c>
    </row>
    <row r="84">
      <c r="B84" s="7" t="s">
        <v>71</v>
      </c>
    </row>
    <row r="85">
      <c r="B85" s="7" t="s">
        <v>72</v>
      </c>
    </row>
    <row r="86">
      <c r="B86" s="7" t="s">
        <v>73</v>
      </c>
    </row>
    <row r="88" ht="22" customHeight="1">
      <c r="B88" s="2" t="s">
        <v>74</v>
      </c>
      <c r="C88" s="3"/>
    </row>
    <row r="89" ht="16" customHeight="1">
      <c r="B89" s="4" t="s">
        <v>75</v>
      </c>
    </row>
    <row r="90" ht="16" customHeight="1">
      <c r="B90" s="4" t="s">
        <v>76</v>
      </c>
    </row>
    <row r="91" ht="16" customHeight="1">
      <c r="B91" s="4" t="s">
        <v>77</v>
      </c>
    </row>
    <row r="92" ht="16" customHeight="1">
      <c r="B92" s="4" t="s">
        <v>78</v>
      </c>
    </row>
    <row r="93" ht="16" customHeight="1">
      <c r="B93" s="4" t="s">
        <v>79</v>
      </c>
    </row>
    <row r="95" ht="8" customHeight="1">
      <c r="B95" s="14"/>
      <c r="C95" s="14"/>
    </row>
    <row r="96" ht="31" customHeight="1">
      <c r="B96" s="12" t="s">
        <v>80</v>
      </c>
      <c r="C96" s="14"/>
    </row>
    <row r="97" ht="18" customHeight="1">
      <c r="B97" s="12" t="s">
        <v>81</v>
      </c>
      <c r="C97" s="14"/>
    </row>
    <row r="98" ht="17" customHeight="1">
      <c r="B98" s="13" t="s">
        <v>82</v>
      </c>
      <c r="C98" s="14"/>
    </row>
    <row r="99" ht="17" customHeight="1">
      <c r="B99" s="13" t="s">
        <v>83</v>
      </c>
      <c r="C99" s="14"/>
    </row>
    <row r="100" ht="8" customHeight="1">
      <c r="B100" s="14"/>
      <c r="C100" s="14"/>
    </row>
    <row r="102" ht="22" customHeight="1">
      <c r="B102" s="2" t="s">
        <v>84</v>
      </c>
      <c r="C102" s="3"/>
    </row>
    <row r="103">
      <c r="B103" s="7" t="s">
        <v>85</v>
      </c>
    </row>
    <row r="104">
      <c r="B104" s="7" t="s">
        <v>86</v>
      </c>
    </row>
    <row r="106" ht="15" customHeight="1">
      <c r="B106" s="6" t="s">
        <v>87</v>
      </c>
    </row>
  </sheetData>
  <conditionalFormatting sqref="C35:C48">
    <cfRule type="expression" dxfId="0" priority="1">
      <formula>C35="Found"</formula>
    </cfRule>
  </conditionalFormatting>
  <conditionalFormatting sqref="C35:C48">
    <cfRule type="expression" dxfId="1" priority="2">
      <formula>C35="Not found"</formula>
    </cfRule>
  </conditionalFormatting>
  <hyperlinks>
    <hyperlink ref="B32" r:id="rId1"/>
    <hyperlink ref="B69" r:id="rId2"/>
    <hyperlink ref="B70" r:id="rId3"/>
    <hyperlink ref="B71" r:id="rId4"/>
    <hyperlink ref="B72" r:id="rId5"/>
    <hyperlink ref="B83" r:id="rId6"/>
    <hyperlink ref="B84" r:id="rId7"/>
    <hyperlink ref="B85" r:id="rId8"/>
    <hyperlink ref="B86" r:id="rId9"/>
    <hyperlink ref="B98" r:id="rId10"/>
    <hyperlink ref="B99" r:id="rId11"/>
    <hyperlink ref="B103" r:id="rId12"/>
    <hyperlink ref="B104" r:id="rId13"/>
  </hyperlinks>
  <pageMargins left="0.7" right="0.7" top="0.75" bottom="0.75" header="0.3" footer="0.3"/>
  <drawing r:id="rId14"/>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K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22" customWidth="1"/>
    <col min="11" max="11" width="40" customWidth="1"/>
  </cols>
  <sheetData>
    <row r="1">
      <c r="A1" s="10" t="s">
        <v>88</v>
      </c>
      <c r="B1" s="10" t="s">
        <v>89</v>
      </c>
      <c r="C1" s="10" t="s">
        <v>90</v>
      </c>
      <c r="D1" s="10" t="s">
        <v>91</v>
      </c>
      <c r="E1" s="10" t="s">
        <v>92</v>
      </c>
      <c r="F1" s="10" t="s">
        <v>93</v>
      </c>
      <c r="G1" s="10" t="s">
        <v>94</v>
      </c>
      <c r="H1" s="10" t="s">
        <v>95</v>
      </c>
      <c r="I1" s="10" t="s">
        <v>96</v>
      </c>
      <c r="J1" s="10" t="s">
        <v>97</v>
      </c>
      <c r="K1" s="10" t="s">
        <v>98</v>
      </c>
    </row>
    <row r="2">
      <c r="A2" cm="1">
        <f t="array" ref="A2:A100001">IF('Start here'!$C$17=0,"",IFERROR(TRIM(SUBSTITUTE(SUBSTITUTE(OFFSET('Paste Shopify export here'!$A$1,1,MATCH("First Name",'Paste Shopify export here'!$1:$1,0)-1,'Start here'!$C$17,1),CHAR(9)," "),_xlfn.UNICHAR(160)," ")),""))</f>
      </c>
      <c r="B2" cm="1">
        <f t="array" ref="B2:B100001">IF('Start here'!$C$17=0,"",IFERROR(TRIM(SUBSTITUTE(SUBSTITUTE(OFFSET('Paste Shopify export here'!$A$1,1,MATCH("Last Name",'Paste Shopify export here'!$1:$1,0)-1,'Start here'!$C$17,1),CHAR(9)," "),_xlfn.UNICHAR(160)," ")),""))</f>
      </c>
      <c r="C2" cm="1">
        <f t="array" ref="C2:C100001">IF('Start here'!$C$17=0,"",LOWER(IFERROR(TRIM(SUBSTITUTE(SUBSTITUTE(OFFSET('Paste Shopify export here'!$A$1,1,MATCH("Email",'Paste Shopify export here'!$1:$1,0)-1,'Start here'!$C$17,1),CHAR(9)," "),_xlfn.UNICHAR(160)," ")),"")))</f>
      </c>
      <c r="D2" cm="1">
        <f t="array" ref="D2:D100001">IF('Start here'!$C$17=0,"",IFERROR(TRIM(SUBSTITUTE(SUBSTITUTE(OFFSET('Paste Shopify export here'!$A$1,1,MATCH("Phone",'Paste Shopify export here'!$1:$1,0)-1,'Start here'!$C$17,1),CHAR(9)," "),_xlfn.UNICHAR(160)," ")),""))</f>
      </c>
      <c r="E2" cm="1">
        <f t="array" ref="E2:E100001">IF('Start here'!$C$17=0,"",IFERROR(TRIM(SUBSTITUTE(SUBSTITUTE(OFFSET('Paste Shopify export here'!$A$1,1,MATCH("Company",'Paste Shopify export here'!$1:$1,0)-1,'Start here'!$C$17,1),CHAR(9)," "),_xlfn.UNICHAR(160)," ")),""))</f>
      </c>
      <c r="F2" cm="1">
        <f t="array" ref="F2:F100001">IF('Start here'!$C$17=0,"",IFERROR(TRIM(SUBSTITUTE(SUBSTITUTE(OFFSET('Paste Shopify export here'!$A$1,1,MATCH("Address1",'Paste Shopify export here'!$1:$1,0)-1,'Start here'!$C$17,1),CHAR(9)," "),_xlfn.UNICHAR(160)," ")),""))</f>
      </c>
      <c r="G2" cm="1">
        <f t="array" ref="G2:G100001">IF('Start here'!$C$17=0,"",IFERROR(TRIM(SUBSTITUTE(SUBSTITUTE(OFFSET('Paste Shopify export here'!$A$1,1,MATCH("City",'Paste Shopify export here'!$1:$1,0)-1,'Start here'!$C$17,1),CHAR(9)," "),_xlfn.UNICHAR(160)," ")),""))</f>
      </c>
      <c r="H2" cm="1">
        <f t="array" ref="H2:H100001">IF('Start here'!$C$17=0,"",IFERROR(TRIM(SUBSTITUTE(SUBSTITUTE(OFFSET('Paste Shopify export here'!$A$1,1,MATCH("Province",'Paste Shopify export here'!$1:$1,0)-1,'Start here'!$C$17,1),CHAR(9)," "),_xlfn.UNICHAR(160)," ")),""))</f>
      </c>
      <c r="I2" cm="1">
        <f t="array" ref="I2:I100001">IF('Start here'!$C$17=0,"",IFERROR(TRIM(SUBSTITUTE(SUBSTITUTE(OFFSET('Paste Shopify export here'!$A$1,1,MATCH("Zip",'Paste Shopify export here'!$1:$1,0)-1,'Start here'!$C$17,1),CHAR(9)," "),_xlfn.UNICHAR(160)," ")),""))</f>
      </c>
      <c r="J2" cm="1">
        <f t="array" ref="J2:J100001">IF('Start here'!$C$17=0,"",IFERROR(TRIM(SUBSTITUTE(SUBSTITUTE(OFFSET('Paste Shopify export here'!$A$1,1,MATCH("Country",'Paste Shopify export here'!$1:$1,0)-1,'Start here'!$C$17,1),CHAR(9)," "),_xlfn.UNICHAR(160)," ")),""))</f>
      </c>
      <c r="K2" cm="1">
        <f t="array" ref="K2:K100001">IF('Start here'!$C$17=0,"",MID(IF((IFERROR(TRIM(SUBSTITUTE(SUBSTITUTE(OFFSET('Paste Shopify export here'!$A$1,1,MATCH("Note",'Paste Shopify export here'!$1:$1,0)-1,'Start here'!$C$17,1),CHAR(9)," "),_xlfn.UNICHAR(160)," ")),"")&lt;&gt;""),CHAR(10)&amp;"- "&amp;"Note: "&amp;IFERROR(TRIM(SUBSTITUTE(SUBSTITUTE(OFFSET('Paste Shopify export here'!$A$1,1,MATCH("Note",'Paste Shopify export here'!$1:$1,0)-1,'Start here'!$C$17,1),CHAR(9)," "),_xlfn.UNICHAR(160)," ")),""),"")&amp;IF((IFERROR(TRIM(SUBSTITUTE(SUBSTITUTE(OFFSET('Paste Shopify export here'!$A$1,1,MATCH("Total Spent",'Paste Shopify export here'!$1:$1,0)-1,'Start here'!$C$17,1),CHAR(9)," "),_xlfn.UNICHAR(160)," ")),"")&lt;&gt;"")*(IFERROR(TRIM(SUBSTITUTE(SUBSTITUTE(OFFSET('Paste Shopify export here'!$A$1,1,MATCH("Total Orders",'Paste Shopify export here'!$1:$1,0)-1,'Start here'!$C$17,1),CHAR(9)," "),_xlfn.UNICHAR(160)," ")),"")&lt;&gt;""),CHAR(10)&amp;"- "&amp;"Total Spent: "&amp;IFERROR(TRIM(SUBSTITUTE(SUBSTITUTE(OFFSET('Paste Shopify export here'!$A$1,1,MATCH("Total Spent",'Paste Shopify export here'!$1:$1,0)-1,'Start here'!$C$17,1),CHAR(9)," "),_xlfn.UNICHAR(160)," ")),"")&amp;" | "&amp;"Total Orders: "&amp;IFERROR(TRIM(SUBSTITUTE(SUBSTITUTE(OFFSET('Paste Shopify export here'!$A$1,1,MATCH("Total Orders",'Paste Shopify export here'!$1:$1,0)-1,'Start here'!$C$17,1),CHAR(9)," "),_xlfn.UNICHAR(160)," ")),""),"")&amp;IF((IFERROR(TRIM(SUBSTITUTE(SUBSTITUTE(OFFSET('Paste Shopify export here'!$A$1,1,MATCH("Tags",'Paste Shopify export here'!$1:$1,0)-1,'Start here'!$C$17,1),CHAR(9)," "),_xlfn.UNICHAR(160)," ")),"")&lt;&gt;""),CHAR(10)&amp;"- "&amp;"Tags: "&amp;IFERROR(TRIM(SUBSTITUTE(SUBSTITUTE(OFFSET('Paste Shopify export here'!$A$1,1,MATCH("Tags",'Paste Shopify export here'!$1:$1,0)-1,'Start here'!$C$17,1),CHAR(9)," "),_xlfn.UNICHAR(160)," ")),""),""),2,32767))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Shopify export here</vt:lpstr>
      <vt:lpstr>Salesforce Leads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Shopify to Salesforce Leads import template</dc:title>
  <dc:subject>Free Excel template: paste a Shopify export and get a Salesforce Leads import file</dc:subject>
  <dc:creator>Operelio</dc:creator>
  <cp:keywords>Shopify, Salesforce Leads, Shopify to Salesforce Leads, import template, Excel template, CSV import, field mapping</cp:keywords>
  <dc:description>Map your Shopify customer export CSV to Salesforce lead fields. It fills 11 Salesforce Leads fields from 14 Shopify columns, with the same rules as https://operelio.com/templates/shopify-salesforce-leads.</dc:description>
  <cp:lastModifiedBy>Operelio</cp:lastModifiedBy>
  <cp:category>CRM import template</cp:category>
  <dcterms:created xsi:type="dcterms:W3CDTF">2026-10-03T00:00:00Z</dcterms:created>
  <dcterms:modified xsi:type="dcterms:W3CDTF">2026-10-03T00:00:00Z</dcterms:modified>
</cp:coreProperties>
</file>