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HubSpot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<sst xmlns="http://schemas.openxmlformats.org/spreadsheetml/2006/main" count="100" uniqueCount="100">
  <si>
    <t>Lusha User Data to HubSpot import template</t>
  </si>
  <si>
    <t>Paste your Lusha User Data export in, and get a file HubSpot can import. Free from Operelio.</t>
  </si>
  <si>
    <t>Get this into HubSpot first time</t>
  </si>
  <si>
    <t>1.  Open your Lusha User Data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</si>
  <si>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</si>
  <si>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"HubSpot Contacts import" tab and save it as a CSV: in Excel, File, Save As, CSV UTF-8; in Google Sheets, File, Download, CSV. If Excel says a CSV keeps only the current tab, click OK. Then import that CSV with HubSpot's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</si>
  <si>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</si>
  <si>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Lusha User Data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</si>
  <si>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</si>
  <si>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"HubSpot Contacts import" tab. It fills itself, and typing in it stops that.</t>
  </si>
  <si>
    <t>Your data stays in this file. Operelio never sees it.</t>
  </si>
  <si>
    <t>Your file at a glance</t>
  </si>
  <si>
    <t>Rows found in your paste (should match the rows in your export)</t>
  </si>
  <si>
    <t>Rows with no Email</t>
  </si>
  <si>
    <r>
      <rPr>
        <b/>
        <sz val="9"/>
        <color rgb="FF0F172A"/>
        <rFont val="Arial"/>
        <family val="2"/>
      </rPr>
      <t xml:space="preserve">Required by HubSpot's importer: </t>
    </r>
    <r>
      <rPr>
        <sz val="9"/>
        <color rgb="FF64748B"/>
        <rFont val="Arial"/>
        <family val="2"/>
      </rPr>
      <t>Email on every contact, which is also the key existing contacts are matched on.</t>
    </r>
  </si>
  <si>
    <t>Getting the export out of Lusha</t>
  </si>
  <si>
    <t>1.  Open the Lusha table that holds your revealed contacts.</t>
  </si>
  <si>
    <t>2.  To export some of them, check the box next to the Contact column (up to 150 at a time) and click Export to CSV.</t>
  </si>
  <si>
    <t>3.  To export the whole table, click the export icon and select Export table.</t>
  </si>
  <si>
    <t>4.  The file downloads to your computer, and past files stay under Export history.</t>
  </si>
  <si>
    <r>
      <rPr>
        <b/>
        <sz val="9"/>
        <color rgb="FF0F172A"/>
        <rFont val="Arial"/>
        <family val="2"/>
      </rPr>
      <t xml:space="preserve">File: </t>
    </r>
    <r>
      <rPr>
        <sz val="9"/>
        <color rgb="FF64748B"/>
        <rFont val="Arial"/>
        <family val="2"/>
      </rPr>
      <t>CSV.</t>
    </r>
  </si>
  <si>
    <t>The full All contacts table can't be exported as a single file.</t>
  </si>
  <si>
    <t>For users who are not admins, CSV export is a Scale plan permission.</t>
  </si>
  <si>
    <t>Lusha: Export contacts to a CSV file</t>
  </si>
  <si>
    <t>The Lusha User Data columns this template reads</t>
  </si>
  <si>
    <t>Contact name  →  First Name</t>
  </si>
  <si>
    <t>Contact name  →  Last Name</t>
  </si>
  <si>
    <t>Job title  →  Job Title</t>
  </si>
  <si>
    <t>Work email  →  Email</t>
  </si>
  <si>
    <t>Mobile  →  Mobile Phone Number</t>
  </si>
  <si>
    <t>Direct phone  →  Phone Number</t>
  </si>
  <si>
    <t>Phone  →  Phone Number</t>
  </si>
  <si>
    <t>Company name  →  Company Name</t>
  </si>
  <si>
    <t>LinkedIn profile  →  LinkedIn URL</t>
  </si>
  <si>
    <t>Industry  →  Industry</t>
  </si>
  <si>
    <t>Sub industry  →  Notes</t>
  </si>
  <si>
    <t>A column marked Not found leaves its part blank. If your export names it differently, rename that header on the paste tab to the name shown here.</t>
  </si>
  <si>
    <t>Before you import into HubSpot</t>
  </si>
  <si>
    <t>Lifecycle Stage is set to "Lead" on every row.</t>
  </si>
  <si>
    <t>Lead Status is set to "New" on every row.</t>
  </si>
  <si>
    <t>HubSpot has to accept those values. To use a different one, change it in the saved CSV.</t>
  </si>
  <si>
    <t>Importing with HubSpot's importer</t>
  </si>
  <si>
    <t>1.  On the Contacts page, click Add contacts in the top right and choose Import, or go to Data Management, then Data Integration.</t>
  </si>
  <si>
    <t>2.  Click Import data, choose the advanced import for all objects, select Contacts and Notes and click Next.</t>
  </si>
  <si>
    <t>3.  Upload your file, keep Create and update contacts as the import type, and click Next.</t>
  </si>
  <si>
    <t>4.  Check the column mapping. Email is the unique identifier, and the Notes column goes to Note body. Click Next.</t>
  </si>
  <si>
    <t>5.  Name the import, check the consent box and click Finish import.</t>
  </si>
  <si>
    <t>The import summary lists any errors, with View details on each row and Download errors as file.</t>
  </si>
  <si>
    <r>
      <rPr>
        <b/>
        <sz val="10"/>
        <color rgb="FF0F172A"/>
        <rFont val="Arial"/>
        <family val="2"/>
      </rPr>
      <t xml:space="preserve">Limits: </t>
    </r>
    <r>
      <rPr>
        <sz val="10"/>
        <color rgb="FF334155"/>
        <rFont val="Arial"/>
        <family val="2"/>
      </rPr>
      <t>HubSpot's importer takes CSV, XLSX or XLS files up to 512 MB on paid accounts (20 MB on free), with up to 1,048,576 rows per file on paid accounts and 500,000 a day on free.</t>
    </r>
  </si>
  <si>
    <r>
      <rPr>
        <b/>
        <sz val="10"/>
        <color rgb="FF0F172A"/>
        <rFont val="Arial"/>
        <family val="2"/>
      </rPr>
      <t xml:space="preserve">Duplicates: </t>
    </r>
    <r>
      <rPr>
        <sz val="10"/>
        <color rgb="FF334155"/>
        <rFont val="Arial"/>
        <family val="2"/>
      </rPr>
      <t>Matches contacts on Email or Record ID. Rows with neither create new records.</t>
    </r>
  </si>
  <si>
    <r>
      <rPr>
        <b/>
        <sz val="10"/>
        <color rgb="FF0F172A"/>
        <rFont val="Arial"/>
        <family val="2"/>
      </rPr>
      <t xml:space="preserve">Undo: </t>
    </r>
    <r>
      <rPr>
        <sz val="10"/>
        <color rgb="FF334155"/>
        <rFont val="Arial"/>
        <family val="2"/>
      </rPr>
      <t>The Restore tool can undo an import's changes for 14 days (Super Admin, Starter and up).</t>
    </r>
  </si>
  <si>
    <r>
      <rPr>
        <b/>
        <sz val="10"/>
        <color rgb="FF0F172A"/>
        <rFont val="Arial"/>
        <family val="2"/>
      </rPr>
      <t xml:space="preserve">Permission: </t>
    </r>
    <r>
      <rPr>
        <sz val="10"/>
        <color rgb="FF334155"/>
        <rFont val="Arial"/>
        <family val="2"/>
      </rPr>
      <t>Import and Edit permissions for contacts.</t>
    </r>
  </si>
  <si>
    <t>A file must have fewer than 1,000 columns.</t>
  </si>
  <si>
    <t>One file can create a contact and a company and associate them, matching companies on domain.</t>
  </si>
  <si>
    <t>Deleting the records an import created does not reverse the updates it made to existing ones.</t>
  </si>
  <si>
    <t>From HubSpot's own help pages, checked 2026-09-28:</t>
  </si>
  <si>
    <t>HubSpot: Format import files</t>
  </si>
  <si>
    <t>HubSpot: Import records</t>
  </si>
  <si>
    <t>HubSpot: Restore CRM changes</t>
  </si>
  <si>
    <t>HubSpot: Troubleshoot import errors</t>
  </si>
  <si>
    <t>How HubSpot wants values written</t>
  </si>
  <si>
    <r>
      <rPr>
        <b/>
        <sz val="10"/>
        <color rgb="FF0F172A"/>
        <rFont val="Arial"/>
        <family val="2"/>
      </rPr>
      <t xml:space="preserve">Dates: </t>
    </r>
    <r>
      <rPr>
        <sz val="10"/>
        <color rgb="FF334155"/>
        <rFont val="Arial"/>
        <family val="2"/>
      </rPr>
      <t>Day month year, month day year or year month day, split by /, - or . (28/10/2023, 10-28-23, 2023.OCT.28). A month can be a number, three letters or the full name.</t>
    </r>
  </si>
  <si>
    <r>
      <rPr>
        <b/>
        <sz val="10"/>
        <color rgb="FF0F172A"/>
        <rFont val="Arial"/>
        <family val="2"/>
      </rPr>
      <t xml:space="preserve">Date and time: </t>
    </r>
    <r>
      <rPr>
        <sz val="10"/>
        <color rgb="FF334155"/>
        <rFont val="Arial"/>
        <family val="2"/>
      </rPr>
      <t>The time as hh:mm after the date (28/10/2023 14:30). Without one, the time is set to midnight.</t>
    </r>
  </si>
  <si>
    <r>
      <rPr>
        <b/>
        <sz val="10"/>
        <color rgb="FF0F172A"/>
        <rFont val="Arial"/>
        <family val="2"/>
      </rPr>
      <t xml:space="preserve">Phone numbers: </t>
    </r>
    <r>
      <rPr>
        <sz val="10"/>
        <color rgb="FF334155"/>
        <rFont val="Arial"/>
        <family val="2"/>
      </rPr>
      <t>For Phone number and Mobile phone number, +[country code][number] lets HubSpot format the number, with ext[number] for an extension: +11234567890 ext123.</t>
    </r>
  </si>
  <si>
    <r>
      <rPr>
        <b/>
        <sz val="10"/>
        <color rgb="FF0F172A"/>
        <rFont val="Arial"/>
        <family val="2"/>
      </rPr>
      <t xml:space="preserve">Dropdowns: </t>
    </r>
    <r>
      <rPr>
        <sz val="10"/>
        <color rgb="FF334155"/>
        <rFont val="Arial"/>
        <family val="2"/>
      </rPr>
      <t>The label or the internal value of an option that already exists. For HubSpot's default dropdowns, such as Lifecycle stage, the internal value or the English label.</t>
    </r>
  </si>
  <si>
    <r>
      <rPr>
        <b/>
        <sz val="10"/>
        <color rgb="FF0F172A"/>
        <rFont val="Arial"/>
        <family val="2"/>
      </rPr>
      <t xml:space="preserve">Multiple checkboxes: </t>
    </r>
    <r>
      <rPr>
        <sz val="10"/>
        <color rgb="FF334155"/>
        <rFont val="Arial"/>
        <family val="2"/>
      </rPr>
      <t>Values split by a semicolon with no spaces (value 1;value 2). A semicolon before the first value (;value 3) adds to the values already there instead of replacing them.</t>
    </r>
  </si>
  <si>
    <r>
      <rPr>
        <b/>
        <sz val="10"/>
        <color rgb="FF0F172A"/>
        <rFont val="Arial"/>
        <family val="2"/>
      </rPr>
      <t xml:space="preserve">Single checkbox: </t>
    </r>
    <r>
      <rPr>
        <sz val="10"/>
        <color rgb="FF334155"/>
        <rFont val="Arial"/>
        <family val="2"/>
      </rPr>
      <t>True or Yes for checked, False or No for not.</t>
    </r>
  </si>
  <si>
    <r>
      <rPr>
        <b/>
        <sz val="10"/>
        <color rgb="FF0F172A"/>
        <rFont val="Arial"/>
        <family val="2"/>
      </rPr>
      <t xml:space="preserve">Percentages: </t>
    </r>
    <r>
      <rPr>
        <sz val="10"/>
        <color rgb="FF334155"/>
        <rFont val="Arial"/>
        <family val="2"/>
      </rPr>
      <t>25% or .25.</t>
    </r>
  </si>
  <si>
    <r>
      <rPr>
        <b/>
        <sz val="10"/>
        <color rgb="FF0F172A"/>
        <rFont val="Arial"/>
        <family val="2"/>
      </rPr>
      <t xml:space="preserve">Currency: </t>
    </r>
    <r>
      <rPr>
        <sz val="10"/>
        <color rgb="FF334155"/>
        <rFont val="Arial"/>
        <family val="2"/>
      </rPr>
      <t>One of the currencies set up in the account. For USD, a decimal number such as 123.45.</t>
    </r>
  </si>
  <si>
    <r>
      <rPr>
        <b/>
        <sz val="10"/>
        <color rgb="FF0F172A"/>
        <rFont val="Arial"/>
        <family val="2"/>
      </rPr>
      <t xml:space="preserve">Contact owner: </t>
    </r>
    <r>
      <rPr>
        <sz val="10"/>
        <color rgb="FF334155"/>
        <rFont val="Arial"/>
        <family val="2"/>
      </rPr>
      <t>The user's name, email address or internal value. Use the email or the internal value when two users share a name. Owners set by an import get no notification.</t>
    </r>
  </si>
  <si>
    <r>
      <rPr>
        <b/>
        <sz val="10"/>
        <color rgb="FF0F172A"/>
        <rFont val="Arial"/>
        <family val="2"/>
      </rPr>
      <t xml:space="preserve">Additional emails: </t>
    </r>
    <r>
      <rPr>
        <sz val="10"/>
        <color rgb="FF334155"/>
        <rFont val="Arial"/>
        <family val="2"/>
      </rPr>
      <t>Several in one cell, split by semicolons. A new contact's Email can't be another contact's additional email.</t>
    </r>
  </si>
  <si>
    <r>
      <rPr>
        <b/>
        <sz val="10"/>
        <color rgb="FF0F172A"/>
        <rFont val="Arial"/>
        <family val="2"/>
      </rPr>
      <t xml:space="preserve">Company domain name: </t>
    </r>
    <r>
      <rPr>
        <sz val="10"/>
        <color rgb="FF334155"/>
        <rFont val="Arial"/>
        <family val="2"/>
      </rPr>
      <t>Only up to the top-level domain: anything after it, such as /home, is removed.</t>
    </r>
  </si>
  <si>
    <r>
      <rPr>
        <b/>
        <sz val="10"/>
        <color rgb="FF0F172A"/>
        <rFont val="Arial"/>
        <family val="2"/>
      </rPr>
      <t xml:space="preserve">Blank cells: </t>
    </r>
    <r>
      <rPr>
        <sz val="10"/>
        <color rgb="FF334155"/>
        <rFont val="Arial"/>
        <family val="2"/>
      </rPr>
      <t>Skipped. A blank cell never clears a value a record already has.</t>
    </r>
  </si>
  <si>
    <t>From HubSpot's own help pages, checked 2026-10-01, linked above.</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</si>
  <si>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</si>
  <si>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</si>
  <si>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</si>
  <si>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</si>
  <si>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</si>
  <si>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HubSpot.</t>
  </si>
  <si>
    <t>Operelio runs this same template and also fixes the capitals in names, formats phone numbers and removes duplicate and blank rows, on every plan including Free. 15 tools are free, with no credit card.</t>
  </si>
  <si>
    <t>Full email verification and the direct push into HubSpot come with the paid plans, from Starter.</t>
  </si>
  <si>
    <t>Try this template free on Operelio</t>
  </si>
  <si>
    <t>See this template and every rule it uses</t>
  </si>
  <si>
    <t>More from Operelio</t>
  </si>
  <si>
    <t>Every HubSpot import template</t>
  </si>
  <si>
    <t>CRM import limits</t>
  </si>
  <si>
    <t>Template updated 2026-10-03. Made by Operelio, operelio.com.</t>
  </si>
  <si>
    <t>firstname</t>
  </si>
  <si>
    <t>lastname</t>
  </si>
  <si>
    <t>jobtitle</t>
  </si>
  <si>
    <t>email</t>
  </si>
  <si>
    <t>mobilephone</t>
  </si>
  <si>
    <t>phone</t>
  </si>
  <si>
    <t>lifecyclestage</t>
  </si>
  <si>
    <t>hs_lead_status</t>
  </si>
  <si>
    <t>company</t>
  </si>
  <si>
    <t>hs_linkedin_url</t>
  </si>
  <si>
    <t>industry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</si>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</sst>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docs.lusha.com/user-guide/export/export-contacts-to-csv-file" TargetMode="External"/><Relationship Id="rId2" Type="http://schemas.openxmlformats.org/officeDocument/2006/relationships/hyperlink" Target="https://knowledge.hubspot.com/import-and-export/set-up-your-import-file" TargetMode="External"/><Relationship Id="rId3" Type="http://schemas.openxmlformats.org/officeDocument/2006/relationships/hyperlink" Target="https://knowledge.hubspot.com/import-and-export/import-objects" TargetMode="External"/><Relationship Id="rId4" Type="http://schemas.openxmlformats.org/officeDocument/2006/relationships/hyperlink" Target="https://knowledge.hubspot.com/object-settings/restore-crm-changes" TargetMode="External"/><Relationship Id="rId5" Type="http://schemas.openxmlformats.org/officeDocument/2006/relationships/hyperlink" Target="https://knowledge.hubspot.com/import-and-export/troubleshoot-import-errors" TargetMode="External"/><Relationship Id="rId6" Type="http://schemas.openxmlformats.org/officeDocument/2006/relationships/hyperlink" Target="https://operelio.com/sign-up?redirect_url=%2Fapp%2Ftools%2Fcrm_formatter%3Ftemplate%3Dlusha-user-data-hubspot-contacts&amp;utm_source=excel_template&amp;utm_medium=file&amp;utm_campaign=lusha-user-data-hubspot-contacts&amp;utm_content=signup" TargetMode="External"/><Relationship Id="rId7" Type="http://schemas.openxmlformats.org/officeDocument/2006/relationships/hyperlink" Target="https://operelio.com/templates/lusha-user-data-hubspot-contacts?utm_source=excel_template&amp;utm_medium=file&amp;utm_campaign=lusha-user-data-hubspot-contacts&amp;utm_content=template_page" TargetMode="External"/><Relationship Id="rId8" Type="http://schemas.openxmlformats.org/officeDocument/2006/relationships/hyperlink" Target="https://operelio.com/templates/hubspot?utm_source=excel_template&amp;utm_medium=file&amp;utm_campaign=lusha-user-data-hubspot-contacts&amp;utm_content=crm_hub" TargetMode="External"/><Relationship Id="rId9" Type="http://schemas.openxmlformats.org/officeDocument/2006/relationships/hyperlink" Target="https://operelio.com/templates/crm-import-limits?utm_source=excel_template&amp;utm_medium=file&amp;utm_campaign=lusha-user-data-hubspot-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5"/>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here'!$A$2:$ZZ$100001,0,MATCH("Contact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here'!$A$2:$ZZ$100001,0,MATCH("Work email",'Paste your export here'!$1:$1,0)),CHAR(9)," "),_xlfn.UNICHAR(160)," ")))&gt;0),ROW('Paste your export here'!$A$2:$A$100001)-1),0),IFERROR(LOOKUP(2,1/(LEN(TRIM(SUBSTITUTE(SUBSTITUTE(INDEX('Paste your export here'!$A$2:$ZZ$100001,0,MATCH("Mobile",'Paste your export here'!$1:$1,0)),CHAR(9)," "),_xlfn.UNICHAR(160)," ")))&gt;0),ROW('Paste your export here'!$A$2:$A$100001)-1),0),IFERROR(LOOKUP(2,1/(LEN(TRIM(SUBSTITUTE(SUBSTITUTE(INDEX('Paste your export here'!$A$2:$ZZ$100001,0,MATCH("Direct phone",'Paste your export here'!$1:$1,0)),CHAR(9)," "),_xlfn.UNICHAR(160)," ")))&gt;0),ROW('Paste your export here'!$A$2:$A$100001)-1),0),IFERROR(LOOKUP(2,1/(LEN(TRIM(SUBSTITUTE(SUBSTITUTE(INDEX('Paste your export here'!$A$2:$ZZ$100001,0,MATCH("Phone",'Paste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here'!$A$2:$ZZ$100001,0,MATCH("LinkedIn profile",'Paste your export here'!$1:$1,0)),CHAR(9)," "),_xlfn.UNICHAR(160)," ")))&gt;0),ROW('Paste your export here'!$A$2:$A$100001)-1),0),IFERROR(LOOKUP(2,1/(LEN(TRIM(SUBSTITUTE(SUBSTITUTE(INDEX('Paste your export here'!$A$2:$ZZ$100001,0,MATCH("Industry",'Paste your export here'!$1:$1,0)),CHAR(9)," "),_xlfn.UNICHAR(160)," ")))&gt;0),ROW('Paste your export here'!$A$2:$A$100001)-1),0),IFERROR(LOOKUP(2,1/(LEN(TRIM(SUBSTITUTE(SUBSTITUTE(INDEX('Paste your export here'!$A$2:$ZZ$100001,0,MATCH("Sub industry",'Paste your export here'!$1:$1,0)),CHAR(9)," "),_xlfn.UNICHAR(160)," ")))&gt;0),ROW('Paste your export here'!$A$2:$A$100001)-1),0))</f>
      </c>
    </row>
    <row r="18">
      <c r="B18" s="5" t="s">
        <v>13</v>
      </c>
      <c r="C18" s="8" t="str">
        <f>IF('Start here'!$C$17=0,0,SUMPRODUCT((LEN('HubSpot Contacts import'!$D$2:$D$100001)=0)*(ROW('HubSpot Contacts import'!$D$2:$D$100001)-1&lt;='Start here'!$C$17)))</f>
      </c>
    </row>
    <row r="19" ht="27" customHeight="1">
      <c r="B19" s="6" t="s">
        <v>14</v>
      </c>
    </row>
    <row r="20" ht="29" customHeight="1">
      <c r="B20" s="9" t="str">
        <f>IF(IFERROR(COUNTA('Paste your export here'!100002:100002),0)&gt;0,"Over 100,000 rows. This file reads the first 100,000. Split your export and use the file once for each part.","")</f>
      </c>
    </row>
    <row r="22" ht="22" customHeight="1">
      <c r="B22" s="2" t="s">
        <v>15</v>
      </c>
      <c r="C22" s="3"/>
    </row>
    <row r="23" ht="16" customHeight="1">
      <c r="B23" s="4" t="s">
        <v>16</v>
      </c>
    </row>
    <row r="24" ht="29" customHeight="1">
      <c r="B24" s="4" t="s">
        <v>17</v>
      </c>
    </row>
    <row r="25" ht="16" customHeight="1">
      <c r="B25" s="4" t="s">
        <v>18</v>
      </c>
    </row>
    <row r="26" ht="16" customHeight="1">
      <c r="B26" s="4" t="s">
        <v>19</v>
      </c>
    </row>
    <row r="27" ht="15" customHeight="1">
      <c r="B27" s="6" t="s">
        <v>20</v>
      </c>
    </row>
    <row r="28" ht="15" customHeight="1">
      <c r="B28" s="6" t="s">
        <v>21</v>
      </c>
    </row>
    <row r="29" ht="15" customHeight="1">
      <c r="B29" s="6" t="s">
        <v>22</v>
      </c>
    </row>
    <row r="30">
      <c r="B30" s="7" t="s">
        <v>23</v>
      </c>
    </row>
    <row r="32" ht="22" customHeight="1">
      <c r="B32" s="2" t="s">
        <v>24</v>
      </c>
      <c r="C32" s="3"/>
    </row>
    <row r="33">
      <c r="B33" s="4" t="s">
        <v>25</v>
      </c>
      <c r="C33" s="15" t="str">
        <f>IF(COUNTA('Paste your export here'!$1:$1)=0,"Waiting for your paste",IF(ISNUMBER(MATCH("Contact name",'Paste your export here'!$1:$1,0)),"Found","Not found"))</f>
      </c>
    </row>
    <row r="34">
      <c r="B34" s="4" t="s">
        <v>26</v>
      </c>
      <c r="C34" s="15" t="str">
        <f>IF(COUNTA('Paste your export here'!$1:$1)=0,"Waiting for your paste",IF(ISNUMBER(MATCH("Contact name",'Paste your export here'!$1:$1,0)),"Found","Not found"))</f>
      </c>
    </row>
    <row r="35">
      <c r="B35" s="4" t="s">
        <v>27</v>
      </c>
      <c r="C35" s="15" t="str">
        <f>IF(COUNTA('Paste your export here'!$1:$1)=0,"Waiting for your paste",IF(ISNUMBER(MATCH("Job title",'Paste your export here'!$1:$1,0)),"Found","Not found"))</f>
      </c>
    </row>
    <row r="36">
      <c r="B36" s="4" t="s">
        <v>28</v>
      </c>
      <c r="C36" s="15" t="str">
        <f>IF(COUNTA('Paste your export here'!$1:$1)=0,"Waiting for your paste",IF(ISNUMBER(MATCH("Work email",'Paste your export here'!$1:$1,0)),"Found","Not found"))</f>
      </c>
    </row>
    <row r="37">
      <c r="B37" s="4" t="s">
        <v>29</v>
      </c>
      <c r="C37" s="15" t="str">
        <f>IF(COUNTA('Paste your export here'!$1:$1)=0,"Waiting for your paste",IF(ISNUMBER(MATCH("Mobile",'Paste your export here'!$1:$1,0)),"Found","Not found"))</f>
      </c>
    </row>
    <row r="38">
      <c r="B38" s="4" t="s">
        <v>30</v>
      </c>
      <c r="C38" s="15" t="str">
        <f>IF(COUNTA('Paste your export here'!$1:$1)=0,"Waiting for your paste",IF(ISNUMBER(MATCH("Direct phone",'Paste your export here'!$1:$1,0)),"Found","Not found"))</f>
      </c>
    </row>
    <row r="39">
      <c r="B39" s="4" t="s">
        <v>31</v>
      </c>
      <c r="C39" s="15" t="str">
        <f>IF(COUNTA('Paste your export here'!$1:$1)=0,"Waiting for your paste",IF(ISNUMBER(MATCH("Phone",'Paste your export here'!$1:$1,0)),"Found","Not found"))</f>
      </c>
    </row>
    <row r="40">
      <c r="B40" s="4" t="s">
        <v>32</v>
      </c>
      <c r="C40" s="15" t="str">
        <f>IF(COUNTA('Paste your export here'!$1:$1)=0,"Waiting for your paste",IF(ISNUMBER(MATCH("Company name",'Paste your export here'!$1:$1,0)),"Found","Not found"))</f>
      </c>
    </row>
    <row r="41">
      <c r="B41" s="4" t="s">
        <v>33</v>
      </c>
      <c r="C41" s="15" t="str">
        <f>IF(COUNTA('Paste your export here'!$1:$1)=0,"Waiting for your paste",IF(ISNUMBER(MATCH("LinkedIn profile",'Paste your export here'!$1:$1,0)),"Found","Not found"))</f>
      </c>
    </row>
    <row r="42">
      <c r="B42" s="4" t="s">
        <v>34</v>
      </c>
      <c r="C42" s="15" t="str">
        <f>IF(COUNTA('Paste your export here'!$1:$1)=0,"Waiting for your paste",IF(ISNUMBER(MATCH("Industry",'Paste your export here'!$1:$1,0)),"Found","Not found"))</f>
      </c>
    </row>
    <row r="43">
      <c r="B43" s="4" t="s">
        <v>35</v>
      </c>
      <c r="C43" s="15" t="str">
        <f>IF(COUNTA('Paste your export here'!$1:$1)=0,"Waiting for your paste",IF(ISNUMBER(MATCH("Sub industry",'Paste your export here'!$1:$1,0)),"Found","Not found"))</f>
      </c>
    </row>
    <row r="44" ht="27" customHeight="1">
      <c r="B44" s="6" t="s">
        <v>36</v>
      </c>
    </row>
    <row r="46" ht="22" customHeight="1">
      <c r="B46" s="2" t="s">
        <v>37</v>
      </c>
      <c r="C46" s="3"/>
    </row>
    <row r="47" ht="16" customHeight="1">
      <c r="B47" s="4" t="s">
        <v>38</v>
      </c>
    </row>
    <row r="48" ht="16" customHeight="1">
      <c r="B48" s="4" t="s">
        <v>39</v>
      </c>
    </row>
    <row r="49" ht="16" customHeight="1">
      <c r="B49" s="4" t="s">
        <v>40</v>
      </c>
    </row>
    <row r="51" ht="22" customHeight="1">
      <c r="B51" s="2" t="s">
        <v>41</v>
      </c>
      <c r="C51" s="3"/>
    </row>
    <row r="52" ht="29" customHeight="1">
      <c r="B52" s="4" t="s">
        <v>42</v>
      </c>
    </row>
    <row r="53" ht="29" customHeight="1">
      <c r="B53" s="4" t="s">
        <v>43</v>
      </c>
    </row>
    <row r="54" ht="16" customHeight="1">
      <c r="B54" s="4" t="s">
        <v>44</v>
      </c>
    </row>
    <row r="55" ht="29" customHeight="1">
      <c r="B55" s="4" t="s">
        <v>45</v>
      </c>
    </row>
    <row r="56" ht="16" customHeight="1">
      <c r="B56" s="4" t="s">
        <v>46</v>
      </c>
    </row>
    <row r="57" ht="16" customHeight="1">
      <c r="B57" s="4" t="s">
        <v>47</v>
      </c>
    </row>
    <row r="59" ht="29" customHeight="1">
      <c r="B59" s="4" t="s">
        <v>48</v>
      </c>
    </row>
    <row r="60" ht="16" customHeight="1">
      <c r="B60" s="4" t="s">
        <v>49</v>
      </c>
    </row>
    <row r="61" ht="16" customHeight="1">
      <c r="B61" s="4" t="s">
        <v>50</v>
      </c>
    </row>
    <row r="62" ht="16" customHeight="1">
      <c r="B62" s="4" t="s">
        <v>51</v>
      </c>
    </row>
    <row r="63" ht="16" customHeight="1">
      <c r="B63" s="4" t="s">
        <v>52</v>
      </c>
    </row>
    <row r="64" ht="16" customHeight="1">
      <c r="B64" s="4" t="s">
        <v>53</v>
      </c>
    </row>
    <row r="65" ht="16" customHeight="1">
      <c r="B65" s="4" t="s">
        <v>54</v>
      </c>
    </row>
    <row r="66" ht="15" customHeight="1">
      <c r="B66" s="6" t="s">
        <v>55</v>
      </c>
    </row>
    <row r="67">
      <c r="B67" s="7" t="s">
        <v>56</v>
      </c>
    </row>
    <row r="68">
      <c r="B68" s="7" t="s">
        <v>57</v>
      </c>
    </row>
    <row r="69">
      <c r="B69" s="7" t="s">
        <v>58</v>
      </c>
    </row>
    <row r="70">
      <c r="B70" s="7" t="s">
        <v>59</v>
      </c>
    </row>
    <row r="72" ht="22" customHeight="1">
      <c r="B72" s="2" t="s">
        <v>60</v>
      </c>
      <c r="C72" s="3"/>
    </row>
    <row r="73" ht="29" customHeight="1">
      <c r="B73" s="4" t="s">
        <v>61</v>
      </c>
    </row>
    <row r="74" ht="29" customHeight="1">
      <c r="B74" s="4" t="s">
        <v>62</v>
      </c>
    </row>
    <row r="75" ht="29" customHeight="1">
      <c r="B75" s="4" t="s">
        <v>63</v>
      </c>
    </row>
    <row r="76" ht="29" customHeight="1">
      <c r="B76" s="4" t="s">
        <v>64</v>
      </c>
    </row>
    <row r="77" ht="29" customHeight="1">
      <c r="B77" s="4" t="s">
        <v>65</v>
      </c>
    </row>
    <row r="78" ht="16" customHeight="1">
      <c r="B78" s="4" t="s">
        <v>66</v>
      </c>
    </row>
    <row r="79" ht="16" customHeight="1">
      <c r="B79" s="4" t="s">
        <v>67</v>
      </c>
    </row>
    <row r="80" ht="16" customHeight="1">
      <c r="B80" s="4" t="s">
        <v>68</v>
      </c>
    </row>
    <row r="81" ht="29" customHeight="1">
      <c r="B81" s="4" t="s">
        <v>69</v>
      </c>
    </row>
    <row r="82" ht="29" customHeight="1">
      <c r="B82" s="4" t="s">
        <v>70</v>
      </c>
    </row>
    <row r="83" ht="16" customHeight="1">
      <c r="B83" s="4" t="s">
        <v>71</v>
      </c>
    </row>
    <row r="84" ht="16" customHeight="1">
      <c r="B84" s="4" t="s">
        <v>72</v>
      </c>
    </row>
    <row r="85" ht="15" customHeight="1">
      <c r="B85" s="6" t="s">
        <v>73</v>
      </c>
    </row>
    <row r="87" ht="22" customHeight="1">
      <c r="B87" s="2" t="s">
        <v>74</v>
      </c>
      <c r="C87" s="3"/>
    </row>
    <row r="88" ht="16" customHeight="1">
      <c r="B88" s="4" t="s">
        <v>75</v>
      </c>
    </row>
    <row r="89" ht="16" customHeight="1">
      <c r="B89" s="4" t="s">
        <v>76</v>
      </c>
    </row>
    <row r="90" ht="16" customHeight="1">
      <c r="B90" s="4" t="s">
        <v>77</v>
      </c>
    </row>
    <row r="91" ht="16" customHeight="1">
      <c r="B91" s="4" t="s">
        <v>78</v>
      </c>
    </row>
    <row r="92" ht="16" customHeight="1">
      <c r="B92" s="4" t="s">
        <v>79</v>
      </c>
    </row>
    <row r="94" ht="8" customHeight="1">
      <c r="B94" s="14"/>
      <c r="C94" s="14"/>
    </row>
    <row r="95" ht="31" customHeight="1">
      <c r="B95" s="12" t="s">
        <v>80</v>
      </c>
      <c r="C95" s="14"/>
    </row>
    <row r="96" ht="18" customHeight="1">
      <c r="B96" s="12" t="s">
        <v>81</v>
      </c>
      <c r="C96" s="14"/>
    </row>
    <row r="97" ht="17" customHeight="1">
      <c r="B97" s="13" t="s">
        <v>82</v>
      </c>
      <c r="C97" s="14"/>
    </row>
    <row r="98" ht="17" customHeight="1">
      <c r="B98" s="13" t="s">
        <v>83</v>
      </c>
      <c r="C98" s="14"/>
    </row>
    <row r="99" ht="8" customHeight="1">
      <c r="B99" s="14"/>
      <c r="C99" s="14"/>
    </row>
    <row r="101" ht="22" customHeight="1">
      <c r="B101" s="2" t="s">
        <v>84</v>
      </c>
      <c r="C101" s="3"/>
    </row>
    <row r="102">
      <c r="B102" s="7" t="s">
        <v>85</v>
      </c>
    </row>
    <row r="103">
      <c r="B103" s="7" t="s">
        <v>86</v>
      </c>
    </row>
    <row r="105" ht="15" customHeight="1">
      <c r="B105" s="6" t="s">
        <v>87</v>
      </c>
    </row>
  </sheetData>
  <conditionalFormatting sqref="C33:C43">
    <cfRule type="expression" dxfId="0" priority="1">
      <formula>C33="Found"</formula>
    </cfRule>
  </conditionalFormatting>
  <conditionalFormatting sqref="C33:C43">
    <cfRule type="expression" dxfId="1" priority="2">
      <formula>C33="Not found"</formula>
    </cfRule>
  </conditionalFormatting>
  <hyperlinks>
    <hyperlink ref="B30" r:id="rId1"/>
    <hyperlink ref="B67" r:id="rId2"/>
    <hyperlink ref="B68" r:id="rId3"/>
    <hyperlink ref="B69" r:id="rId4"/>
    <hyperlink ref="B70" r:id="rId5"/>
    <hyperlink ref="B97" r:id="rId6"/>
    <hyperlink ref="B98" r:id="rId7"/>
    <hyperlink ref="B102" r:id="rId8"/>
    <hyperlink ref="B103"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L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40" customWidth="1"/>
  </cols>
  <sheetData>
    <row r="1">
      <c r="A1" s="10" t="s">
        <v>88</v>
      </c>
      <c r="B1" s="10" t="s">
        <v>89</v>
      </c>
      <c r="C1" s="10" t="s">
        <v>90</v>
      </c>
      <c r="D1" s="10" t="s">
        <v>91</v>
      </c>
      <c r="E1" s="10" t="s">
        <v>92</v>
      </c>
      <c r="F1" s="10" t="s">
        <v>93</v>
      </c>
      <c r="G1" s="10" t="s">
        <v>94</v>
      </c>
      <c r="H1" s="10" t="s">
        <v>95</v>
      </c>
      <c r="I1" s="10" t="s">
        <v>96</v>
      </c>
      <c r="J1" s="10" t="s">
        <v>97</v>
      </c>
      <c r="K1" s="10" t="s">
        <v>98</v>
      </c>
      <c r="L1" s="10" t="s">
        <v>99</v>
      </c>
    </row>
    <row r="2">
      <c r="A2" cm="1">
        <f t="array" ref="A2:A100001">IF('Start here'!$C$17=0,"",IFERROR(TRIM(LEFT(IFERROR(TRIM(SUBSTITUTE(SUBSTITUTE(OFFSET('Paste your export here'!$A$1,1,MATCH("Contact name",'Paste your export here'!$1:$1,0)-1,'Start here'!$C$17,1),CHAR(9)," "),_xlfn.UNICHAR(160)," ")),""),FIND(" ",IFERROR(TRIM(SUBSTITUTE(SUBSTITUTE(OFFSET('Paste your export here'!$A$1,1,MATCH("Contact name",'Paste your export here'!$1:$1,0)-1,'Start here'!$C$17,1),CHAR(9)," "),_xlfn.UNICHAR(160)," ")),""))-1)),IFERROR(TRIM(SUBSTITUTE(SUBSTITUTE(OFFSET('Paste your export here'!$A$1,1,MATCH("Contact name",'Paste your export here'!$1:$1,0)-1,'Start here'!$C$17,1),CHAR(9)," "),_xlfn.UNICHAR(160)," ")),"")))</f>
      </c>
      <c r="B2" cm="1">
        <f t="array" ref="B2:B100001">IF('Start here'!$C$17=0,"",IFERROR(TRIM(MID(IFERROR(TRIM(SUBSTITUTE(SUBSTITUTE(OFFSET('Paste your export here'!$A$1,1,MATCH("Contact name",'Paste your export here'!$1:$1,0)-1,'Start here'!$C$17,1),CHAR(9)," "),_xlfn.UNICHAR(160)," ")),""),FIND(" ",IFERROR(TRIM(SUBSTITUTE(SUBSTITUTE(OFFSET('Paste your export here'!$A$1,1,MATCH("Contact name",'Paste your export here'!$1:$1,0)-1,'Start here'!$C$17,1),CHAR(9)," "),_xlfn.UNICHAR(160)," ")),""))+1,32767)),""))</f>
      </c>
      <c r="C2" cm="1">
        <f t="array" ref="C2:C100001">IF('Start here'!$C$17=0,"",IFERROR(TRIM(SUBSTITUTE(SUBSTITUTE(OFFSET('Paste your export here'!$A$1,1,MATCH("Job title",'Paste your export here'!$1:$1,0)-1,'Start here'!$C$17,1),CHAR(9)," "),_xlfn.UNICHAR(160)," ")),""))</f>
      </c>
      <c r="D2" cm="1">
        <f t="array" ref="D2:D100001">IF('Start here'!$C$17=0,"",LOWER(IFERROR(TRIM(SUBSTITUTE(SUBSTITUTE(OFFSET('Paste your export here'!$A$1,1,MATCH("Work email",'Paste your export here'!$1:$1,0)-1,'Start here'!$C$17,1),CHAR(9)," "),_xlfn.UNICHAR(160)," ")),"")))</f>
      </c>
      <c r="E2" cm="1">
        <f t="array" ref="E2:E100001">IF('Start here'!$C$17=0,"",IFERROR(TRIM(SUBSTITUTE(SUBSTITUTE(OFFSET('Paste your export here'!$A$1,1,MATCH("Mobile",'Paste your export here'!$1:$1,0)-1,'Start here'!$C$17,1),CHAR(9)," "),_xlfn.UNICHAR(160)," ")),""))</f>
      </c>
      <c r="F2" cm="1">
        <f t="array" ref="F2:F100001">IF('Start here'!$C$17=0,"",IF(IFERROR(TRIM(SUBSTITUTE(SUBSTITUTE(OFFSET('Paste your export here'!$A$1,1,MATCH("Direct phone",'Paste your export here'!$1:$1,0)-1,'Start here'!$C$17,1),CHAR(9)," "),_xlfn.UNICHAR(160)," ")),"")&lt;&gt;"",IFERROR(TRIM(SUBSTITUTE(SUBSTITUTE(OFFSET('Paste your export here'!$A$1,1,MATCH("Direct phone",'Paste your export here'!$1:$1,0)-1,'Start here'!$C$17,1),CHAR(9)," "),_xlfn.UNICHAR(160)," ")),""),IF(IFERROR(TRIM(SUBSTITUTE(SUBSTITUTE(OFFSET('Paste your export here'!$A$1,1,MATCH("Phone",'Paste your export here'!$1:$1,0)-1,'Start here'!$C$17,1),CHAR(9)," "),_xlfn.UNICHAR(160)," ")),"")&lt;&gt;"",IFERROR(TRIM(SUBSTITUTE(SUBSTITUTE(OFFSET('Paste your export here'!$A$1,1,MATCH("Phone",'Paste your export here'!$1:$1,0)-1,'Start here'!$C$17,1),CHAR(9)," "),_xlfn.UNICHAR(160)," ")),""),"")))</f>
      </c>
      <c r="G2" cm="1">
        <f t="array" ref="G2:G100001">IF('Start here'!$C$17=0,"",IF(_xlfn.SEQUENCE('Start here'!$C$17)&gt;0,"Lead"))</f>
      </c>
      <c r="H2" cm="1">
        <f t="array" ref="H2:H100001">IF('Start here'!$C$17=0,"",IF(_xlfn.SEQUENCE('Start here'!$C$17)&gt;0,"New"))</f>
      </c>
      <c r="I2" cm="1">
        <f t="array" ref="I2:I100001">IF('Start here'!$C$17=0,"",IFERROR(TRIM(SUBSTITUTE(SUBSTITUTE(OFFSET('Paste your export here'!$A$1,1,MATCH("Company name",'Paste your export here'!$1:$1,0)-1,'Start here'!$C$17,1),CHAR(9)," "),_xlfn.UNICHAR(160)," ")),""))</f>
      </c>
      <c r="J2" cm="1">
        <f t="array" ref="J2:J100001">IF('Start here'!$C$17=0,"",IFERROR(TRIM(SUBSTITUTE(SUBSTITUTE(OFFSET('Paste your export here'!$A$1,1,MATCH("LinkedIn profile",'Paste your export here'!$1:$1,0)-1,'Start here'!$C$17,1),CHAR(9)," "),_xlfn.UNICHAR(160)," ")),""))</f>
      </c>
      <c r="K2" cm="1">
        <f t="array" ref="K2:K100001">IF('Start here'!$C$17=0,"",IFERROR(TRIM(SUBSTITUTE(SUBSTITUTE(OFFSET('Paste your export here'!$A$1,1,MATCH("Industry",'Paste your export here'!$1:$1,0)-1,'Start here'!$C$17,1),CHAR(9)," "),_xlfn.UNICHAR(160)," ")),""))</f>
      </c>
      <c r="L2" cm="1">
        <f t="array" ref="L2:L100001">IF('Start here'!$C$17=0,"",MID(IF(IFERROR(TRIM(SUBSTITUTE(SUBSTITUTE(OFFSET('Paste your export here'!$A$1,1,MATCH("Sub industry",'Paste your export here'!$1:$1,0)-1,'Start here'!$C$17,1),CHAR(9)," "),_xlfn.UNICHAR(160)," ")),"")&lt;&gt;""," | Sub-industry: "&amp;IFERROR(TRIM(SUBSTITUTE(SUBSTITUTE(OFFSET('Paste your export here'!$A$1,1,MATCH("Sub industry",'Paste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HubSpot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Lusha User Data to HubSpot import template</dc:title>
  <dc:subject>Free Excel template: paste a Lusha User Data export and get a HubSpot import file</dc:subject>
  <dc:creator>Operelio</dc:creator>
  <cp:keywords>Lusha User Data, HubSpot, Lusha User Data to HubSpot, import template, Excel template, CSV import, field mapping</cp:keywords>
  <dc:description>Map your Lusha User Data export directly to HubSpot contact fields. It fills 12 HubSpot fields from 10 Lusha User Data columns, with the same rules as https://operelio.com/templates/lusha-user-data-hubspot-contacts.</dc:description>
  <cp:lastModifiedBy>Operelio</cp:lastModifiedBy>
  <cp:category>CRM import template</cp:category>
  <dcterms:created xsi:type="dcterms:W3CDTF">2026-10-03T00:00:00Z</dcterms:created>
  <dcterms:modified xsi:type="dcterms:W3CDTF">2026-10-03T00:00:00Z</dcterms:modified>
</cp:coreProperties>
</file>