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<sst xmlns="http://schemas.openxmlformats.org/spreadsheetml/2006/main" count="94" uniqueCount="94">
  <si>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Lusha Prospecting to Zoho Leads import template</t>
  </si>
  <si>
    <t>Paste your Lusha Prospecting export in, and get a file Zoho can import. Free from Operelio.</t>
  </si>
  <si>
    <t>Get this into Zoho first time</t>
  </si>
  <si>
    <t>1.  Open your Lusha Prospecting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</si>
  <si>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</si>
  <si>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Leads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</si>
  <si>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</si>
  <si>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Prospecting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</si>
  <si>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</si>
  <si>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</si>
  <si>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</si>
  <si>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</si>
  <si>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</si>
  <si>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</si>
  <si>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</si>
  <si>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Zoho CRM's importer: </t>
    </r>
    <r>
      <rPr>
        <sz val="9"/>
        <color rgb="FF64748B"/>
        <rFont val="Arial"/>
        <family val="2"/>
      </rPr>
      <t>Last Name and Company on every lead.</t>
    </r>
  </si>
  <si>
    <t>Getting the export out of Lusha</t>
  </si>
  <si>
    <t>1.  Run a search in Lusha Prospecting and reveal the contacts with Show details.</t>
  </si>
  <si>
    <t>2.  Check the revealed contacts you want.</t>
  </si>
  <si>
    <t>3.  Click the Export icon.</t>
  </si>
  <si>
    <t>4.  The CSV is saved to your computer, emailed to you and kept in Export history.</t>
  </si>
  <si>
    <r>
      <rPr>
        <b/>
        <sz val="9"/>
        <color rgb="FF0F172A"/>
        <rFont val="Arial"/>
        <family val="2"/>
      </rPr>
      <t xml:space="preserve">File: </t>
    </r>
    <r>
      <rPr>
        <sz val="9"/>
        <color rgb="FF64748B"/>
        <rFont val="Arial"/>
        <family val="2"/>
      </rPr>
      <t>CSV.</t>
    </r>
  </si>
  <si>
    <t>A CSV export from Search takes up to 150 contacts at a time.</t>
  </si>
  <si>
    <t>Revealing an email address uses 1 credit and a phone number 5 credits.</t>
  </si>
  <si>
    <t>Lusha: Export contacts to a CSV file</t>
  </si>
  <si>
    <t>Lusha: How credits are counted</t>
  </si>
  <si>
    <t>The Lusha Prospecting columns this template reads</t>
  </si>
  <si>
    <t>First name  →  First Name</t>
  </si>
  <si>
    <t>Last name  →  Last Name</t>
  </si>
  <si>
    <t>Job title  →  Title</t>
  </si>
  <si>
    <t>Work email  →  Email</t>
  </si>
  <si>
    <t>Phone 1  →  Phone</t>
  </si>
  <si>
    <t>Phone 2  →  Phone</t>
  </si>
  <si>
    <t>Company name  →  Company</t>
  </si>
  <si>
    <t>LinkedIn URL  →  Description</t>
  </si>
  <si>
    <t>Seniority  →  Description</t>
  </si>
  <si>
    <t>Departments  →  Description</t>
  </si>
  <si>
    <t>City  →  City</t>
  </si>
  <si>
    <t>State  →  State</t>
  </si>
  <si>
    <t>Country  →  Country</t>
  </si>
  <si>
    <t>A column marked Not found leaves its part blank. If your export names it differently, rename that header on the paste tab to the name shown here.</t>
  </si>
  <si>
    <t>Before you import into Zoho</t>
  </si>
  <si>
    <t>Lead Source is set to "Lusha" on every row.</t>
  </si>
  <si>
    <t>Lead Status is set to "Not Contacted" on every row.</t>
  </si>
  <si>
    <t>Zoho has to accept those values. To use a different one, change it in the saved CSV.</t>
  </si>
  <si>
    <t>Importing with Zoho CRM's importer</t>
  </si>
  <si>
    <t>1.  Open the Leads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</si>
  <si>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</si>
  <si>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</si>
  <si>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</si>
  <si>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</si>
  <si>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</si>
  <si>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</si>
  <si>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</si>
  <si>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</si>
  <si>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</si>
  <si>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</si>
  <si>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</si>
  <si>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</si>
  <si>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</si>
  <si>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If Lead Owner holds names instead of emails or IDs, records are assigned to the person importing.</t>
  </si>
  <si>
    <t>From Zoho's own help pages, checked 2026-09-28:</t>
  </si>
  <si>
    <t>Zoho CRM: Import data into a CRM module</t>
  </si>
  <si>
    <t>Zoho CRM: Standard fields in Leads</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</si>
  <si>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</si>
  <si>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</si>
  <si>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</si>
  <si>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</si>
  <si>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</si>
  <si>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</si>
  <si>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</si>
  <si>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</si>
  <si>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</si>
  <si>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</si>
  <si>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</si>
  <si>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</si>
  <si>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</si>
  <si>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</si>
  <si>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</si>
  <si>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</si>
  <si>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</si>
  <si>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</si>
  <si>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</si>
  <si>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</si>
  <si>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</si>
  <si>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</si>
  <si>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Phone</t>
  </si>
  <si>
    <t>Company</t>
  </si>
  <si>
    <t>Lead_Source</t>
  </si>
  <si>
    <t>Lead_Status</t>
  </si>
  <si>
    <t>Description</t>
  </si>
  <si>
    <t>City</t>
  </si>
  <si>
    <t>State</t>
  </si>
  <si>
    <t>Country</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</si>
</sst>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docs.lusha.com/user-guide/usage-analytics/how-credits-are-counted" TargetMode="External"/><Relationship Id="rId3" Type="http://schemas.openxmlformats.org/officeDocument/2006/relationships/hyperlink" Target="https://help.zoho.com/portal/en/kb/crm/data-administration/import-data/articles/import-data-into-a-crm-module" TargetMode="External"/><Relationship Id="rId4" Type="http://schemas.openxmlformats.org/officeDocument/2006/relationships/hyperlink" Target="https://help.zoho.com/portal/en/kb/crm/sales-force-automation/leads/articles/standard-fields-leads" TargetMode="External"/><Relationship Id="rId5" Type="http://schemas.openxmlformats.org/officeDocument/2006/relationships/hyperlink" Target="https://help.zoho.com/portal/en/kb/crm/faqs/data-administration/import/articles/faqs-import" TargetMode="External"/><Relationship Id="rId6" Type="http://schemas.openxmlformats.org/officeDocument/2006/relationships/hyperlink" Target="https://help.zoho.com/portal/en/kb/crm/data-administration/import-data/articles/view-import-history" TargetMode="External"/><Relationship Id="rId7" Type="http://schemas.openxmlformats.org/officeDocument/2006/relationships/hyperlink" Target="https://www.zoho.com/crm/help/api-names.html" TargetMode="External"/><Relationship Id="rId8" Type="http://schemas.openxmlformats.org/officeDocument/2006/relationships/hyperlink" Target="https://help.zoho.com/portal/en/kb/crm/troubleshooting/articles/troubleshooting-data-import-export" TargetMode="External"/><Relationship Id="rId9" Type="http://schemas.openxmlformats.org/officeDocument/2006/relationships/hyperlink" Target="https://operelio.com/sign-up?redirect_url=%2Fapp%2Ftools%2Fcrm_formatter%3Ftemplate%3Dlusha-prospecting-zoho-leads&amp;utm_source=excel_template&amp;utm_medium=file&amp;utm_campaign=lusha-prospecting-zoho-leads&amp;utm_content=signup" TargetMode="External"/><Relationship Id="rId10" Type="http://schemas.openxmlformats.org/officeDocument/2006/relationships/hyperlink" Target="https://operelio.com/templates/lusha-prospecting-zoho-leads?utm_source=excel_template&amp;utm_medium=file&amp;utm_campaign=lusha-prospecting-zoho-leads&amp;utm_content=template_page" TargetMode="External"/><Relationship Id="rId11" Type="http://schemas.openxmlformats.org/officeDocument/2006/relationships/hyperlink" Target="https://operelio.com/templates/zoho?utm_source=excel_template&amp;utm_medium=file&amp;utm_campaign=lusha-prospecting-zoho-leads&amp;utm_content=crm_hub" TargetMode="External"/><Relationship Id="rId12" Type="http://schemas.openxmlformats.org/officeDocument/2006/relationships/hyperlink" Target="https://operelio.com/templates/crm-import-limits?utm_source=excel_template&amp;utm_medium=file&amp;utm_campaign=lusha-prospecting-zoho-leads&amp;utm_content=import_limits" TargetMode="External"/><Relationship Id="rId1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98"/>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here'!$A$2:$ZZ$100001,0,MATCH("First name",'Paste your export here'!$1:$1,0)),CHAR(9)," "),_xlfn.UNICHAR(160)," ")))&gt;0),ROW('Paste your export here'!$A$2:$A$100001)-1),0),IFERROR(LOOKUP(2,1/(LEN(TRIM(SUBSTITUTE(SUBSTITUTE(INDEX('Paste your export here'!$A$2:$ZZ$100001,0,MATCH("Last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here'!$A$2:$ZZ$100001,0,MATCH("Phone 1",'Paste your export here'!$1:$1,0)),CHAR(9)," "),_xlfn.UNICHAR(160)," ")))&gt;0),ROW('Paste your export here'!$A$2:$A$100001)-1),0),IFERROR(LOOKUP(2,1/(LEN(TRIM(SUBSTITUTE(SUBSTITUTE(INDEX('Paste your export here'!$A$2:$ZZ$100001,0,MATCH("Phone 2",'Paste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here'!$A$2:$ZZ$100001,0,MATCH("LinkedIn URL",'Paste your export here'!$1:$1,0)),CHAR(9)," "),_xlfn.UNICHAR(160)," ")))&gt;0),ROW('Paste your export here'!$A$2:$A$100001)-1),0),IFERROR(LOOKUP(2,1/(LEN(TRIM(SUBSTITUTE(SUBSTITUTE(INDEX('Paste your export here'!$A$2:$ZZ$100001,0,MATCH("Seniority",'Paste your export here'!$1:$1,0)),CHAR(9)," "),_xlfn.UNICHAR(160)," ")))&gt;0),ROW('Paste your export here'!$A$2:$A$100001)-1),0),IFERROR(LOOKUP(2,1/(LEN(TRIM(SUBSTITUTE(SUBSTITUTE(INDEX('Paste your export here'!$A$2:$ZZ$100001,0,MATCH("Departments",'Paste your export here'!$1:$1,0)),CHAR(9)," "),_xlfn.UNICHAR(160)," ")))&gt;0),ROW('Paste your export here'!$A$2:$A$100001)-1),0),IFERROR(LOOKUP(2,1/(LEN(TRIM(SUBSTITUTE(SUBSTITUTE(INDEX('Paste your export here'!$A$2:$ZZ$100001,0,MATCH("City",'Paste your export here'!$1:$1,0)),CHAR(9)," "),_xlfn.UNICHAR(160)," ")))&gt;0),ROW('Paste your export here'!$A$2:$A$100001)-1),0),IFERROR(LOOKUP(2,1/(LEN(TRIM(SUBSTITUTE(SUBSTITUTE(INDEX('Paste your export here'!$A$2:$ZZ$100001,0,MATCH("State",'Paste your export here'!$1:$1,0)),CHAR(9)," "),_xlfn.UNICHAR(160)," ")))&gt;0),ROW('Paste your export here'!$A$2:$A$100001)-1),0),IFERROR(LOOKUP(2,1/(LEN(TRIM(SUBSTITUTE(SUBSTITUTE(INDEX('Paste your export here'!$A$2:$ZZ$100001,0,MATCH("Country",'Paste your export here'!$1:$1,0)),CHAR(9)," "),_xlfn.UNICHAR(160)," ")))&gt;0),ROW('Paste your export here'!$A$2:$A$100001)-1),0))</f>
      </c>
    </row>
    <row r="18">
      <c r="B18" s="5" t="s">
        <v>13</v>
      </c>
      <c r="C18" s="8" t="str">
        <f>IF('Start here'!$C$17=0,0,SUMPRODUCT((LEN('Zoho Leads import'!$B$2:$B$100001)=0)*(ROW('Zoho Leads import'!$B$2:$B$100001)-1&lt;='Start here'!$C$17)))</f>
      </c>
    </row>
    <row r="19">
      <c r="B19" s="5" t="s">
        <v>14</v>
      </c>
      <c r="C19" s="8" t="str">
        <f>IF('Start here'!$C$17=0,0,SUMPRODUCT((LEN('Zoho Leads import'!$F$2:$F$100001)=0)*(ROW('Zoho Leads import'!$F$2:$F$100001)-1&lt;='Start here'!$C$17)))</f>
      </c>
    </row>
    <row r="20" ht="15"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2">
      <c r="B32" s="7" t="s">
        <v>25</v>
      </c>
    </row>
    <row r="34" ht="22" customHeight="1">
      <c r="B34" s="2" t="s">
        <v>26</v>
      </c>
      <c r="C34" s="3"/>
    </row>
    <row r="35">
      <c r="B35" s="4" t="s">
        <v>27</v>
      </c>
      <c r="C35" s="15" t="str">
        <f>IF(COUNTA('Paste your export here'!$1:$1)=0,"Waiting for your paste",IF(ISNUMBER(MATCH("First name",'Paste your export here'!$1:$1,0)),"Found","Not found"))</f>
      </c>
    </row>
    <row r="36">
      <c r="B36" s="4" t="s">
        <v>28</v>
      </c>
      <c r="C36" s="15" t="str">
        <f>IF(COUNTA('Paste your export here'!$1:$1)=0,"Waiting for your paste",IF(ISNUMBER(MATCH("Last name",'Paste your export here'!$1:$1,0)),"Found","Not found"))</f>
      </c>
    </row>
    <row r="37">
      <c r="B37" s="4" t="s">
        <v>29</v>
      </c>
      <c r="C37" s="15" t="str">
        <f>IF(COUNTA('Paste your export here'!$1:$1)=0,"Waiting for your paste",IF(ISNUMBER(MATCH("Job title",'Paste your export here'!$1:$1,0)),"Found","Not found"))</f>
      </c>
    </row>
    <row r="38">
      <c r="B38" s="4" t="s">
        <v>30</v>
      </c>
      <c r="C38" s="15" t="str">
        <f>IF(COUNTA('Paste your export here'!$1:$1)=0,"Waiting for your paste",IF(ISNUMBER(MATCH("Work email",'Paste your export here'!$1:$1,0)),"Found","Not found"))</f>
      </c>
    </row>
    <row r="39">
      <c r="B39" s="4" t="s">
        <v>31</v>
      </c>
      <c r="C39" s="15" t="str">
        <f>IF(COUNTA('Paste your export here'!$1:$1)=0,"Waiting for your paste",IF(ISNUMBER(MATCH("Phone 1",'Paste your export here'!$1:$1,0)),"Found","Not found"))</f>
      </c>
    </row>
    <row r="40">
      <c r="B40" s="4" t="s">
        <v>32</v>
      </c>
      <c r="C40" s="15" t="str">
        <f>IF(COUNTA('Paste your export here'!$1:$1)=0,"Waiting for your paste",IF(ISNUMBER(MATCH("Phone 2",'Paste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paste",IF(ISNUMBER(MATCH("LinkedIn URL",'Paste your export here'!$1:$1,0)),"Found","Not found"))</f>
      </c>
    </row>
    <row r="43">
      <c r="B43" s="4" t="s">
        <v>35</v>
      </c>
      <c r="C43" s="15" t="str">
        <f>IF(COUNTA('Paste your export here'!$1:$1)=0,"Waiting for your paste",IF(ISNUMBER(MATCH("Seniority",'Paste your export here'!$1:$1,0)),"Found","Not found"))</f>
      </c>
    </row>
    <row r="44">
      <c r="B44" s="4" t="s">
        <v>36</v>
      </c>
      <c r="C44" s="15" t="str">
        <f>IF(COUNTA('Paste your export here'!$1:$1)=0,"Waiting for your paste",IF(ISNUMBER(MATCH("Departments",'Paste your export here'!$1:$1,0)),"Found","Not found"))</f>
      </c>
    </row>
    <row r="45">
      <c r="B45" s="4" t="s">
        <v>37</v>
      </c>
      <c r="C45" s="15" t="str">
        <f>IF(COUNTA('Paste your export here'!$1:$1)=0,"Waiting for your paste",IF(ISNUMBER(MATCH("City",'Paste your export here'!$1:$1,0)),"Found","Not found"))</f>
      </c>
    </row>
    <row r="46">
      <c r="B46" s="4" t="s">
        <v>38</v>
      </c>
      <c r="C46" s="15" t="str">
        <f>IF(COUNTA('Paste your export here'!$1:$1)=0,"Waiting for your paste",IF(ISNUMBER(MATCH("State",'Paste your export here'!$1:$1,0)),"Found","Not found"))</f>
      </c>
    </row>
    <row r="47">
      <c r="B47" s="4" t="s">
        <v>39</v>
      </c>
      <c r="C47" s="15" t="str">
        <f>IF(COUNTA('Paste your export here'!$1:$1)=0,"Waiting for your paste",IF(ISNUMBER(MATCH("Country",'Paste your export here'!$1:$1,0)),"Found","Not found"))</f>
      </c>
    </row>
    <row r="48" ht="27" customHeight="1">
      <c r="B48" s="6" t="s">
        <v>40</v>
      </c>
    </row>
    <row r="50" ht="22" customHeight="1">
      <c r="B50" s="2" t="s">
        <v>41</v>
      </c>
      <c r="C50" s="3"/>
    </row>
    <row r="51" ht="16" customHeight="1">
      <c r="B51" s="4" t="s">
        <v>42</v>
      </c>
    </row>
    <row r="52" ht="16" customHeight="1">
      <c r="B52" s="4" t="s">
        <v>43</v>
      </c>
    </row>
    <row r="53" ht="16" customHeight="1">
      <c r="B53" s="4" t="s">
        <v>44</v>
      </c>
    </row>
    <row r="55" ht="22" customHeight="1">
      <c r="B55" s="2" t="s">
        <v>45</v>
      </c>
      <c r="C55" s="3"/>
    </row>
    <row r="56" ht="16" customHeight="1">
      <c r="B56" s="4" t="s">
        <v>46</v>
      </c>
    </row>
    <row r="57" ht="16" customHeight="1">
      <c r="B57" s="4" t="s">
        <v>47</v>
      </c>
    </row>
    <row r="58" ht="16" customHeight="1">
      <c r="B58" s="4" t="s">
        <v>48</v>
      </c>
    </row>
    <row r="59" ht="29" customHeight="1">
      <c r="B59" s="4" t="s">
        <v>49</v>
      </c>
    </row>
    <row r="60" ht="16" customHeight="1">
      <c r="B60" s="4" t="s">
        <v>50</v>
      </c>
    </row>
    <row r="61" ht="29" customHeight="1">
      <c r="B61" s="4" t="s">
        <v>51</v>
      </c>
    </row>
    <row r="63" ht="29" customHeight="1">
      <c r="B63" s="4" t="s">
        <v>52</v>
      </c>
    </row>
    <row r="64" ht="29" customHeight="1">
      <c r="B64" s="4" t="s">
        <v>53</v>
      </c>
    </row>
    <row r="65" ht="29" customHeight="1">
      <c r="B65" s="4" t="s">
        <v>54</v>
      </c>
    </row>
    <row r="66" ht="16" customHeight="1">
      <c r="B66" s="4" t="s">
        <v>55</v>
      </c>
    </row>
    <row r="67" ht="16" customHeight="1">
      <c r="B67" s="4" t="s">
        <v>56</v>
      </c>
    </row>
    <row r="68" ht="29" customHeight="1">
      <c r="B68" s="4" t="s">
        <v>57</v>
      </c>
    </row>
    <row r="69" ht="29" customHeight="1">
      <c r="B69" s="4" t="s">
        <v>58</v>
      </c>
    </row>
    <row r="70" ht="16" customHeight="1">
      <c r="B70" s="4" t="s">
        <v>59</v>
      </c>
    </row>
    <row r="71" ht="16" customHeight="1">
      <c r="B71" s="4" t="s">
        <v>60</v>
      </c>
    </row>
    <row r="72" ht="15" customHeight="1">
      <c r="B72" s="6" t="s">
        <v>61</v>
      </c>
    </row>
    <row r="73">
      <c r="B73" s="7" t="s">
        <v>62</v>
      </c>
    </row>
    <row r="74">
      <c r="B74" s="7" t="s">
        <v>63</v>
      </c>
    </row>
    <row r="75">
      <c r="B75" s="7" t="s">
        <v>64</v>
      </c>
    </row>
    <row r="76">
      <c r="B76" s="7" t="s">
        <v>65</v>
      </c>
    </row>
    <row r="77">
      <c r="B77" s="7" t="s">
        <v>66</v>
      </c>
    </row>
    <row r="78">
      <c r="B78" s="7" t="s">
        <v>67</v>
      </c>
    </row>
    <row r="80" ht="22" customHeight="1">
      <c r="B80" s="2" t="s">
        <v>68</v>
      </c>
      <c r="C80" s="3"/>
    </row>
    <row r="81" ht="16" customHeight="1">
      <c r="B81" s="4" t="s">
        <v>69</v>
      </c>
    </row>
    <row r="82" ht="16" customHeight="1">
      <c r="B82" s="4" t="s">
        <v>70</v>
      </c>
    </row>
    <row r="83" ht="16" customHeight="1">
      <c r="B83" s="4" t="s">
        <v>71</v>
      </c>
    </row>
    <row r="84" ht="16" customHeight="1">
      <c r="B84" s="4" t="s">
        <v>72</v>
      </c>
    </row>
    <row r="85" ht="16" customHeight="1">
      <c r="B85" s="4" t="s">
        <v>73</v>
      </c>
    </row>
    <row r="87" ht="8" customHeight="1">
      <c r="B87" s="14"/>
      <c r="C87" s="14"/>
    </row>
    <row r="88" ht="31" customHeight="1">
      <c r="B88" s="12" t="s">
        <v>74</v>
      </c>
      <c r="C88" s="14"/>
    </row>
    <row r="89" ht="18" customHeight="1">
      <c r="B89" s="12" t="s">
        <v>75</v>
      </c>
      <c r="C89" s="14"/>
    </row>
    <row r="90" ht="17" customHeight="1">
      <c r="B90" s="13" t="s">
        <v>76</v>
      </c>
      <c r="C90" s="14"/>
    </row>
    <row r="91" ht="17" customHeight="1">
      <c r="B91" s="13" t="s">
        <v>77</v>
      </c>
      <c r="C91" s="14"/>
    </row>
    <row r="92" ht="8" customHeight="1">
      <c r="B92" s="14"/>
      <c r="C92" s="14"/>
    </row>
    <row r="94" ht="22" customHeight="1">
      <c r="B94" s="2" t="s">
        <v>78</v>
      </c>
      <c r="C94" s="3"/>
    </row>
    <row r="95">
      <c r="B95" s="7" t="s">
        <v>79</v>
      </c>
    </row>
    <row r="96">
      <c r="B96" s="7" t="s">
        <v>80</v>
      </c>
    </row>
    <row r="98" ht="15" customHeight="1">
      <c r="B98" s="6" t="s">
        <v>81</v>
      </c>
    </row>
  </sheetData>
  <conditionalFormatting sqref="C35:C47">
    <cfRule type="expression" dxfId="0" priority="1">
      <formula>C35="Found"</formula>
    </cfRule>
  </conditionalFormatting>
  <conditionalFormatting sqref="C35:C47">
    <cfRule type="expression" dxfId="1" priority="2">
      <formula>C35="Not found"</formula>
    </cfRule>
  </conditionalFormatting>
  <hyperlinks>
    <hyperlink ref="B31" r:id="rId1"/>
    <hyperlink ref="B32" r:id="rId2"/>
    <hyperlink ref="B73" r:id="rId3"/>
    <hyperlink ref="B74" r:id="rId4"/>
    <hyperlink ref="B75" r:id="rId5"/>
    <hyperlink ref="B76" r:id="rId6"/>
    <hyperlink ref="B77" r:id="rId7"/>
    <hyperlink ref="B78" r:id="rId8"/>
    <hyperlink ref="B90" r:id="rId9"/>
    <hyperlink ref="B91" r:id="rId10"/>
    <hyperlink ref="B95" r:id="rId11"/>
    <hyperlink ref="B96" r:id="rId12"/>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40" customWidth="1"/>
    <col min="10" max="10" width="22" customWidth="1"/>
    <col min="11" max="11" width="22" customWidth="1"/>
    <col min="12" max="12" width="22" customWidth="1"/>
  </cols>
  <sheetData>
    <row r="1">
      <c r="A1" s="10" t="s">
        <v>82</v>
      </c>
      <c r="B1" s="10" t="s">
        <v>83</v>
      </c>
      <c r="C1" s="10" t="s">
        <v>84</v>
      </c>
      <c r="D1" s="10" t="s">
        <v>85</v>
      </c>
      <c r="E1" s="10" t="s">
        <v>86</v>
      </c>
      <c r="F1" s="10" t="s">
        <v>87</v>
      </c>
      <c r="G1" s="10" t="s">
        <v>88</v>
      </c>
      <c r="H1" s="10" t="s">
        <v>89</v>
      </c>
      <c r="I1" s="10" t="s">
        <v>90</v>
      </c>
      <c r="J1" s="10" t="s">
        <v>91</v>
      </c>
      <c r="K1" s="10" t="s">
        <v>92</v>
      </c>
      <c r="L1" s="10" t="s">
        <v>93</v>
      </c>
    </row>
    <row r="2">
      <c r="A2" cm="1">
        <f t="array" ref="A2:A100001">IF('Start here'!$C$17=0,"",IFERROR(TRIM(SUBSTITUTE(SUBSTITUTE(OFFSET('Paste your export here'!$A$1,1,MATCH("First name",'Paste your export here'!$1:$1,0)-1,'Start here'!$C$17,1),CHAR(9)," "),_xlfn.UNICHAR(160)," ")),""))</f>
      </c>
      <c r="B2" cm="1">
        <f t="array" ref="B2:B100001">IF('Start here'!$C$17=0,"",IFERROR(TRIM(SUBSTITUTE(SUBSTITUTE(OFFSET('Paste your export here'!$A$1,1,MATCH("Last name",'Paste your export here'!$1:$1,0)-1,'Start here'!$C$17,1),CHAR(9)," "),_xlfn.UNICHAR(160)," ")),""))</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here'!$C$17=0,"",IF(IFERROR(TRIM(SUBSTITUTE(SUBSTITUTE(OFFSET('Paste your export here'!$A$1,1,MATCH("Phone 1",'Paste your export here'!$1:$1,0)-1,'Start here'!$C$17,1),CHAR(9)," "),_xlfn.UNICHAR(160)," ")),"")&lt;&gt;"",IFERROR(TRIM(SUBSTITUTE(SUBSTITUTE(OFFSET('Paste your export here'!$A$1,1,MATCH("Phone 1",'Paste your export here'!$1:$1,0)-1,'Start here'!$C$17,1),CHAR(9)," "),_xlfn.UNICHAR(160)," ")),""),IF(IFERROR(TRIM(SUBSTITUTE(SUBSTITUTE(OFFSET('Paste your export here'!$A$1,1,MATCH("Phone 2",'Paste your export here'!$1:$1,0)-1,'Start here'!$C$17,1),CHAR(9)," "),_xlfn.UNICHAR(160)," ")),"")&lt;&gt;"",IFERROR(TRIM(SUBSTITUTE(SUBSTITUTE(OFFSET('Paste your export here'!$A$1,1,MATCH("Phone 2",'Paste your export here'!$1:$1,0)-1,'Start here'!$C$17,1),CHAR(9)," "),_xlfn.UNICHAR(160)," ")),""),"")))</f>
      </c>
      <c r="F2" cm="1">
        <f t="array" ref="F2:F100001">IF('Start here'!$C$17=0,"",IFERROR(TRIM(SUBSTITUTE(SUBSTITUTE(OFFSET('Paste your export here'!$A$1,1,MATCH("Company name",'Paste your export here'!$1:$1,0)-1,'Start here'!$C$17,1),CHAR(9)," "),_xlfn.UNICHAR(160)," ")),""))</f>
      </c>
      <c r="G2" cm="1">
        <f t="array" ref="G2:G100001">IF('Start here'!$C$17=0,"",IF(_xlfn.SEQUENCE('Start here'!$C$17)&gt;0,"Lusha"))</f>
      </c>
      <c r="H2" cm="1">
        <f t="array" ref="H2:H100001">IF('Start here'!$C$17=0,"",IF(_xlfn.SEQUENCE('Start here'!$C$17)&gt;0,"Not Contacted"))</f>
      </c>
      <c r="I2" cm="1">
        <f t="array" ref="I2:I100001">IF('Start here'!$C$17=0,"",MID(IF(IFERROR(TRIM(SUBSTITUTE(SUBSTITUTE(OFFSET('Paste your export here'!$A$1,1,MATCH("LinkedIn URL",'Paste your export here'!$1:$1,0)-1,'Start here'!$C$17,1),CHAR(9)," "),_xlfn.UNICHAR(160)," ")),"")&lt;&gt;""," | LinkedIn: "&amp;IFERROR(TRIM(SUBSTITUTE(SUBSTITUTE(OFFSET('Paste your export here'!$A$1,1,MATCH("LinkedIn URL",'Paste your export here'!$1:$1,0)-1,'Start here'!$C$17,1),CHAR(9)," "),_xlfn.UNICHAR(160)," ")),""),"")&amp;IF(IFERROR(TRIM(SUBSTITUTE(SUBSTITUTE(OFFSET('Paste your export here'!$A$1,1,MATCH("Seniority",'Paste your export here'!$1:$1,0)-1,'Start here'!$C$17,1),CHAR(9)," "),_xlfn.UNICHAR(160)," ")),"")&lt;&gt;""," | Seniority: "&amp;IFERROR(TRIM(SUBSTITUTE(SUBSTITUTE(OFFSET('Paste your export here'!$A$1,1,MATCH("Seniority",'Paste your export here'!$1:$1,0)-1,'Start here'!$C$17,1),CHAR(9)," "),_xlfn.UNICHAR(160)," ")),""),"")&amp;IF(IFERROR(TRIM(SUBSTITUTE(SUBSTITUTE(OFFSET('Paste your export here'!$A$1,1,MATCH("Departments",'Paste your export here'!$1:$1,0)-1,'Start here'!$C$17,1),CHAR(9)," "),_xlfn.UNICHAR(160)," ")),"")&lt;&gt;""," | Departments: "&amp;IFERROR(TRIM(SUBSTITUTE(SUBSTITUTE(OFFSET('Paste your export here'!$A$1,1,MATCH("Departments",'Paste your export here'!$1:$1,0)-1,'Start here'!$C$17,1),CHAR(9)," "),_xlfn.UNICHAR(160)," ")),""),""),4,32767))</f>
      </c>
      <c r="J2" cm="1">
        <f t="array" ref="J2:J100001">IF('Start here'!$C$17=0,"",IFERROR(TRIM(SUBSTITUTE(SUBSTITUTE(OFFSET('Paste your export here'!$A$1,1,MATCH("City",'Paste your export here'!$1:$1,0)-1,'Start here'!$C$17,1),CHAR(9)," "),_xlfn.UNICHAR(160)," ")),""))</f>
      </c>
      <c r="K2" cm="1">
        <f t="array" ref="K2:K100001">IF('Start here'!$C$17=0,"",IFERROR(TRIM(SUBSTITUTE(SUBSTITUTE(OFFSET('Paste your export here'!$A$1,1,MATCH("State",'Paste your export here'!$1:$1,0)-1,'Start here'!$C$17,1),CHAR(9)," "),_xlfn.UNICHAR(160)," ")),""))</f>
      </c>
      <c r="L2" cm="1">
        <f t="array" ref="L2:L100001">IF('Start here'!$C$17=0,"",IFERROR(TRIM(SUBSTITUTE(SUBSTITUTE(OFFSET('Paste your export here'!$A$1,1,MATCH("Country",'Paste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Prospecting to Zoho Leads import template</dc:title>
  <dc:subject>Free Excel template: paste a Lusha Prospecting export and get a Zoho Leads import file</dc:subject>
  <dc:creator>Operelio</dc:creator>
  <cp:keywords>Lusha Prospecting, Zoho Leads, Lusha Prospecting to Zoho Leads, import template, Excel template, CSV import, field mapping</cp:keywords>
  <dc:description>Map your Lusha Prospecting export directly to Zoho Leads fields. It fills 12 Zoho Leads fields from 13 Lusha Prospecting columns, with the same rules as https://operelio.com/templates/lusha-prospecting-zoho-leads.</dc:description>
  <cp:lastModifiedBy>Operelio</cp:lastModifiedBy>
  <cp:category>CRM import template</cp:category>
  <dcterms:created xsi:type="dcterms:W3CDTF">2026-10-03T00:00:00Z</dcterms:created>
  <dcterms:modified xsi:type="dcterms:W3CDTF">2026-10-03T00:00:00Z</dcterms:modified>
</cp:coreProperties>
</file>