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Freshsales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<sst xmlns="http://schemas.openxmlformats.org/spreadsheetml/2006/main" count="85" uniqueCount="85">
  <si>
    <t>Lusha Prospecting to Freshsales import template</t>
  </si>
  <si>
    <t>Paste your Lusha Prospecting export in, and get a file Freshsales can import. Free from Operelio.</t>
  </si>
  <si>
    <t>Get this into Freshsales first time</t>
  </si>
  <si>
    <t>1.  Open your Lusha Prospecting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</si>
  <si>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</si>
  <si>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"Freshsales Contacts import" tab and save it as a CSV: in Excel, File, Save As, CSV UTF-8; in Google Sheets, File, Download, CSV. If Excel says a CSV keeps only the current tab, click OK. Then import that CSV with Freshsales'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</si>
  <si>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</si>
  <si>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Lusha Prospecting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</si>
  <si>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</si>
  <si>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"Freshsales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</si>
  <si>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</si>
  <si>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</si>
  <si>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</si>
  <si>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</si>
  <si>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</si>
  <si>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Freshsales' importer: </t>
    </r>
    <r>
      <rPr>
        <sz val="9"/>
        <color rgb="FF64748B"/>
        <rFont val="Arial"/>
        <family val="2"/>
      </rPr>
      <t>Last name and Email on every contact; Freshworks’ two import guides disagree on which one must be mapped, so map and fill both, as well as any field your admin has made required.</t>
    </r>
  </si>
  <si>
    <t>Getting the export out of Lusha</t>
  </si>
  <si>
    <t>1.  Run a search in Lusha Prospecting and reveal the contacts with Show details.</t>
  </si>
  <si>
    <t>2.  Check the revealed contacts you want.</t>
  </si>
  <si>
    <t>3.  Click the Export icon.</t>
  </si>
  <si>
    <t>4.  The CSV is saved to your computer, emailed to you and kept in Export history.</t>
  </si>
  <si>
    <r>
      <rPr>
        <b/>
        <sz val="9"/>
        <color rgb="FF0F172A"/>
        <rFont val="Arial"/>
        <family val="2"/>
      </rPr>
      <t xml:space="preserve">File: </t>
    </r>
    <r>
      <rPr>
        <sz val="9"/>
        <color rgb="FF64748B"/>
        <rFont val="Arial"/>
        <family val="2"/>
      </rPr>
      <t>CSV.</t>
    </r>
  </si>
  <si>
    <t>A CSV export from Search takes up to 150 contacts at a time.</t>
  </si>
  <si>
    <t>Revealing an email address uses 1 credit and a phone number 5 credits.</t>
  </si>
  <si>
    <t>Lusha: Export contacts to a CSV file</t>
  </si>
  <si>
    <t>Lusha: How credits are counted</t>
  </si>
  <si>
    <t>The Lusha Prospecting columns this template reads</t>
  </si>
  <si>
    <t>First name  →  First Name</t>
  </si>
  <si>
    <t>Last name  →  Last Name</t>
  </si>
  <si>
    <t>Job title  →  Job Title</t>
  </si>
  <si>
    <t>Work email  →  Email</t>
  </si>
  <si>
    <t>Phone 1  →  Work Number</t>
  </si>
  <si>
    <t>Phone 2  →  Work Number</t>
  </si>
  <si>
    <t>Company name  →  Company Name</t>
  </si>
  <si>
    <t>City  →  City</t>
  </si>
  <si>
    <t>State  →  State</t>
  </si>
  <si>
    <t>Country  →  Country</t>
  </si>
  <si>
    <t>LinkedIn URL  →  Description</t>
  </si>
  <si>
    <t>Seniority  →  Description</t>
  </si>
  <si>
    <t>Departments  →  Description</t>
  </si>
  <si>
    <t>A column marked Not found leaves its part blank. If your export names it differently, rename that header on the paste tab to the name shown here.</t>
  </si>
  <si>
    <t>Importing with Freshsales' importer</t>
  </si>
  <si>
    <t>1.  Go to Contacts in the left navigation bar and choose Import from CSV/XLSX.</t>
  </si>
  <si>
    <t>2.  Choose contacts only, or accounts along with contacts, and upload the file.</t>
  </si>
  <si>
    <t>3.  Check the field mapping and set the date format.</t>
  </si>
  <si>
    <t>4.  Choose whether to create new records, update existing ones or both, and who owns them.</t>
  </si>
  <si>
    <t>5.  Click Import Now.</t>
  </si>
  <si>
    <t>The Import History page shows the status, with a download for the error log.</t>
  </si>
  <si>
    <r>
      <rPr>
        <b/>
        <sz val="10"/>
        <color rgb="FF0F172A"/>
        <rFont val="Arial"/>
        <family val="2"/>
      </rPr>
      <t xml:space="preserve">Limits: </t>
    </r>
    <r>
      <rPr>
        <sz val="10"/>
        <color rgb="FF334155"/>
        <rFont val="Arial"/>
        <family val="2"/>
      </rPr>
      <t>Freshsales' importer takes CSV or XLSX files up to 5 MB and documents no row limit.</t>
    </r>
  </si>
  <si>
    <r>
      <rPr>
        <b/>
        <sz val="10"/>
        <color rgb="FF0F172A"/>
        <rFont val="Arial"/>
        <family val="2"/>
      </rPr>
      <t xml:space="preserve">Duplicates: </t>
    </r>
    <r>
      <rPr>
        <sz val="10"/>
        <color rgb="FF334155"/>
        <rFont val="Arial"/>
        <family val="2"/>
      </rPr>
      <t>Matches on Freshworks CRM ID, primary email or phone; you choose to create only, create and update or update only.</t>
    </r>
  </si>
  <si>
    <r>
      <rPr>
        <b/>
        <sz val="10"/>
        <color rgb="FF0F172A"/>
        <rFont val="Arial"/>
        <family val="2"/>
      </rPr>
      <t xml:space="preserve">Undo: </t>
    </r>
    <r>
      <rPr>
        <sz val="10"/>
        <color rgb="FF334155"/>
        <rFont val="Arial"/>
        <family val="2"/>
      </rPr>
      <t>No import undo documented.</t>
    </r>
  </si>
  <si>
    <t>A dropdown value must match one of the field's existing choices.</t>
  </si>
  <si>
    <t>Values for a multi-select field are separated by semicolons.</t>
  </si>
  <si>
    <t>You choose the date format during the import: DD/MM/YYYY, MM/DD/YYYY or YYYY/MM/DD.</t>
  </si>
  <si>
    <t>Phone numbers match only when the format is identical, so 9003241245 and +1-9003241245 are treated as two contacts.</t>
  </si>
  <si>
    <t>From Freshsales' own help pages, checked 2026-09-28:</t>
  </si>
  <si>
    <t>Freshsales: Import contacts from a CSV or XLSX file</t>
  </si>
  <si>
    <t>Freshsales: Data import FAQs</t>
  </si>
  <si>
    <t>Freshsales: Duplicate rules on import</t>
  </si>
  <si>
    <t>Freshsales: How to import contacts (says Email must be mapped)</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</si>
  <si>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</si>
  <si>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</si>
  <si>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</si>
  <si>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</si>
  <si>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</si>
  <si>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</si>
  <si>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Freshsales.</t>
  </si>
  <si>
    <t>Operelio runs this same template and also fixes the capitals in names, formats phone numbers, standardizes countries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</si>
  <si>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</si>
  <si>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</si>
  <si>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</si>
  <si>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</si>
  <si>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Freshsales import template</t>
  </si>
  <si>
    <t>CRM import limits</t>
  </si>
  <si>
    <t>Template updated 2026-10-03. Made by Operelio, operelio.com.</t>
  </si>
  <si>
    <t>first_name</t>
  </si>
  <si>
    <t>last_name</t>
  </si>
  <si>
    <t>job_title</t>
  </si>
  <si>
    <t>email</t>
  </si>
  <si>
    <t>work_number</t>
  </si>
  <si>
    <t>company_name</t>
  </si>
  <si>
    <t>city</t>
  </si>
  <si>
    <t>state</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</si>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</sst>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docs.lusha.com/user-guide/export/export-contacts-to-csv-file" TargetMode="External"/><Relationship Id="rId2" Type="http://schemas.openxmlformats.org/officeDocument/2006/relationships/hyperlink" Target="https://docs.lusha.com/user-guide/usage-analytics/how-credits-are-counted" TargetMode="External"/><Relationship Id="rId3" Type="http://schemas.openxmlformats.org/officeDocument/2006/relationships/hyperlink" Target="https://crmsupport.freshworks.com/support/solutions/articles/50000009162-how-to-import-contacts-from-a-csv-xlsx-file-" TargetMode="External"/><Relationship Id="rId4" Type="http://schemas.openxmlformats.org/officeDocument/2006/relationships/hyperlink" Target="https://support.freshsales.io/support/solutions/articles/50000005990-data-import-faqs" TargetMode="External"/><Relationship Id="rId5" Type="http://schemas.openxmlformats.org/officeDocument/2006/relationships/hyperlink" Target="https://crmsupport.freshworks.com/support/solutions/articles/50000002586" TargetMode="External"/><Relationship Id="rId6" Type="http://schemas.openxmlformats.org/officeDocument/2006/relationships/hyperlink" Target="https://crmsupport.freshworks.com/support/solutions/articles/50000002545-how-to-import-contacts-" TargetMode="External"/><Relationship Id="rId7" Type="http://schemas.openxmlformats.org/officeDocument/2006/relationships/hyperlink" Target="https://operelio.com/sign-up?redirect_url=%2Fapp%2Ftools%2Fcrm_formatter%3Ftemplate%3Dlusha-prospecting-freshsales-contacts&amp;utm_source=excel_template&amp;utm_medium=file&amp;utm_campaign=lusha-prospecting-freshsales-contacts&amp;utm_content=signup" TargetMode="External"/><Relationship Id="rId8" Type="http://schemas.openxmlformats.org/officeDocument/2006/relationships/hyperlink" Target="https://operelio.com/templates/lusha-prospecting-freshsales-contacts?utm_source=excel_template&amp;utm_medium=file&amp;utm_campaign=lusha-prospecting-freshsales-contacts&amp;utm_content=template_page" TargetMode="External"/><Relationship Id="rId9" Type="http://schemas.openxmlformats.org/officeDocument/2006/relationships/hyperlink" Target="https://operelio.com/templates/freshsales?utm_source=excel_template&amp;utm_medium=file&amp;utm_campaign=lusha-prospecting-freshsales-contacts&amp;utm_content=crm_hub" TargetMode="External"/><Relationship Id="rId10" Type="http://schemas.openxmlformats.org/officeDocument/2006/relationships/hyperlink" Target="https://operelio.com/templates/crm-import-limits?utm_source=excel_template&amp;utm_medium=file&amp;utm_campaign=lusha-prospecting-freshsales-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0"/>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here'!$A$2:$ZZ$100001,0,MATCH("Work email",'Paste your export here'!$1:$1,0)),CHAR(9)," "),_xlfn.UNICHAR(160)," ")))&gt;0),ROW('Paste your export here'!$A$2:$A$100001)-1),0),IFERROR(LOOKUP(2,1/(LEN(TRIM(SUBSTITUTE(SUBSTITUTE(INDEX('Paste your export here'!$A$2:$ZZ$100001,0,MATCH("Phone 1",'Paste your export here'!$1:$1,0)),CHAR(9)," "),_xlfn.UNICHAR(160)," ")))&gt;0),ROW('Paste your export here'!$A$2:$A$100001)-1),0),IFERROR(LOOKUP(2,1/(LEN(TRIM(SUBSTITUTE(SUBSTITUTE(INDEX('Paste your export here'!$A$2:$ZZ$100001,0,MATCH("Phone 2",'Paste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here'!$A$2:$ZZ$100001,0,MATCH("City",'Paste your export here'!$1:$1,0)),CHAR(9)," "),_xlfn.UNICHAR(160)," ")))&gt;0),ROW('Paste your export here'!$A$2:$A$100001)-1),0),IFERROR(LOOKUP(2,1/(LEN(TRIM(SUBSTITUTE(SUBSTITUTE(INDEX('Paste your export here'!$A$2:$ZZ$100001,0,MATCH("State",'Paste your export here'!$1:$1,0)),CHAR(9)," "),_xlfn.UNICHAR(160)," ")))&gt;0),ROW('Paste your export here'!$A$2:$A$100001)-1),0),IFERROR(LOOKUP(2,1/(LEN(TRIM(SUBSTITUTE(SUBSTITUTE(INDEX('Paste your export here'!$A$2:$ZZ$100001,0,MATCH("Country",'Paste your export here'!$1:$1,0)),CHAR(9)," "),_xlfn.UNICHAR(160)," ")))&gt;0),ROW('Paste your export here'!$A$2:$A$100001)-1),0),IFERROR(LOOKUP(2,1/(LEN(TRIM(SUBSTITUTE(SUBSTITUTE(INDEX('Paste your export here'!$A$2:$ZZ$100001,0,MATCH("LinkedIn URL",'Paste your export here'!$1:$1,0)),CHAR(9)," "),_xlfn.UNICHAR(160)," ")))&gt;0),ROW('Paste your export here'!$A$2:$A$100001)-1),0),IFERROR(LOOKUP(2,1/(LEN(TRIM(SUBSTITUTE(SUBSTITUTE(INDEX('Paste your export here'!$A$2:$ZZ$100001,0,MATCH("Seniority",'Paste your export here'!$1:$1,0)),CHAR(9)," "),_xlfn.UNICHAR(160)," ")))&gt;0),ROW('Paste your export here'!$A$2:$A$100001)-1),0),IFERROR(LOOKUP(2,1/(LEN(TRIM(SUBSTITUTE(SUBSTITUTE(INDEX('Paste your export here'!$A$2:$ZZ$100001,0,MATCH("Departments",'Paste your export here'!$1:$1,0)),CHAR(9)," "),_xlfn.UNICHAR(160)," ")))&gt;0),ROW('Paste your export here'!$A$2:$A$100001)-1),0))</f>
      </c>
    </row>
    <row r="18">
      <c r="B18" s="5" t="s">
        <v>13</v>
      </c>
      <c r="C18" s="8" t="str">
        <f>IF('Start here'!$C$17=0,0,SUMPRODUCT((LEN('Freshsales Contacts import'!$B$2:$B$100001)=0)*(ROW('Freshsales Contacts import'!$B$2:$B$100001)-1&lt;='Start here'!$C$17)))</f>
      </c>
    </row>
    <row r="19">
      <c r="B19" s="5" t="s">
        <v>14</v>
      </c>
      <c r="C19" s="8" t="str">
        <f>IF('Start here'!$C$17=0,0,SUMPRODUCT((LEN('Freshsales Contacts import'!$D$2:$D$100001)=0)*(ROW('Freshsales Contacts import'!$D$2:$D$100001)-1&lt;='Start here'!$C$17)))</f>
      </c>
    </row>
    <row r="20" ht="27" customHeight="1">
      <c r="B20" s="6" t="s">
        <v>15</v>
      </c>
    </row>
    <row r="21" ht="29" customHeight="1">
      <c r="B21" s="9" t="str">
        <f>IF(IFERROR(COUNTA('Paste your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ht="15" customHeight="1">
      <c r="B30" s="6" t="s">
        <v>23</v>
      </c>
    </row>
    <row r="31">
      <c r="B31" s="7" t="s">
        <v>24</v>
      </c>
    </row>
    <row r="32">
      <c r="B32" s="7" t="s">
        <v>25</v>
      </c>
    </row>
    <row r="34" ht="22" customHeight="1">
      <c r="B34" s="2" t="s">
        <v>26</v>
      </c>
      <c r="C34" s="3"/>
    </row>
    <row r="35">
      <c r="B35" s="4" t="s">
        <v>27</v>
      </c>
      <c r="C35" s="15" t="str">
        <f>IF(COUNTA('Paste your export here'!$1:$1)=0,"Waiting for your paste",IF(ISNUMBER(MATCH("First name",'Paste your export here'!$1:$1,0)),"Found","Not found"))</f>
      </c>
    </row>
    <row r="36">
      <c r="B36" s="4" t="s">
        <v>28</v>
      </c>
      <c r="C36" s="15" t="str">
        <f>IF(COUNTA('Paste your export here'!$1:$1)=0,"Waiting for your paste",IF(ISNUMBER(MATCH("Last name",'Paste your export here'!$1:$1,0)),"Found","Not found"))</f>
      </c>
    </row>
    <row r="37">
      <c r="B37" s="4" t="s">
        <v>29</v>
      </c>
      <c r="C37" s="15" t="str">
        <f>IF(COUNTA('Paste your export here'!$1:$1)=0,"Waiting for your paste",IF(ISNUMBER(MATCH("Job title",'Paste your export here'!$1:$1,0)),"Found","Not found"))</f>
      </c>
    </row>
    <row r="38">
      <c r="B38" s="4" t="s">
        <v>30</v>
      </c>
      <c r="C38" s="15" t="str">
        <f>IF(COUNTA('Paste your export here'!$1:$1)=0,"Waiting for your paste",IF(ISNUMBER(MATCH("Work email",'Paste your export here'!$1:$1,0)),"Found","Not found"))</f>
      </c>
    </row>
    <row r="39">
      <c r="B39" s="4" t="s">
        <v>31</v>
      </c>
      <c r="C39" s="15" t="str">
        <f>IF(COUNTA('Paste your export here'!$1:$1)=0,"Waiting for your paste",IF(ISNUMBER(MATCH("Phone 1",'Paste your export here'!$1:$1,0)),"Found","Not found"))</f>
      </c>
    </row>
    <row r="40">
      <c r="B40" s="4" t="s">
        <v>32</v>
      </c>
      <c r="C40" s="15" t="str">
        <f>IF(COUNTA('Paste your export here'!$1:$1)=0,"Waiting for your paste",IF(ISNUMBER(MATCH("Phone 2",'Paste your export here'!$1:$1,0)),"Found","Not found"))</f>
      </c>
    </row>
    <row r="41">
      <c r="B41" s="4" t="s">
        <v>33</v>
      </c>
      <c r="C41" s="15" t="str">
        <f>IF(COUNTA('Paste your export here'!$1:$1)=0,"Waiting for your paste",IF(ISNUMBER(MATCH("Company name",'Paste your export here'!$1:$1,0)),"Found","Not found"))</f>
      </c>
    </row>
    <row r="42">
      <c r="B42" s="4" t="s">
        <v>34</v>
      </c>
      <c r="C42" s="15" t="str">
        <f>IF(COUNTA('Paste your export here'!$1:$1)=0,"Waiting for your paste",IF(ISNUMBER(MATCH("City",'Paste your export here'!$1:$1,0)),"Found","Not found"))</f>
      </c>
    </row>
    <row r="43">
      <c r="B43" s="4" t="s">
        <v>35</v>
      </c>
      <c r="C43" s="15" t="str">
        <f>IF(COUNTA('Paste your export here'!$1:$1)=0,"Waiting for your paste",IF(ISNUMBER(MATCH("State",'Paste your export here'!$1:$1,0)),"Found","Not found"))</f>
      </c>
    </row>
    <row r="44">
      <c r="B44" s="4" t="s">
        <v>36</v>
      </c>
      <c r="C44" s="15" t="str">
        <f>IF(COUNTA('Paste your export here'!$1:$1)=0,"Waiting for your paste",IF(ISNUMBER(MATCH("Country",'Paste your export here'!$1:$1,0)),"Found","Not found"))</f>
      </c>
    </row>
    <row r="45">
      <c r="B45" s="4" t="s">
        <v>37</v>
      </c>
      <c r="C45" s="15" t="str">
        <f>IF(COUNTA('Paste your export here'!$1:$1)=0,"Waiting for your paste",IF(ISNUMBER(MATCH("LinkedIn URL",'Paste your export here'!$1:$1,0)),"Found","Not found"))</f>
      </c>
    </row>
    <row r="46">
      <c r="B46" s="4" t="s">
        <v>38</v>
      </c>
      <c r="C46" s="15" t="str">
        <f>IF(COUNTA('Paste your export here'!$1:$1)=0,"Waiting for your paste",IF(ISNUMBER(MATCH("Seniority",'Paste your export here'!$1:$1,0)),"Found","Not found"))</f>
      </c>
    </row>
    <row r="47">
      <c r="B47" s="4" t="s">
        <v>39</v>
      </c>
      <c r="C47" s="15" t="str">
        <f>IF(COUNTA('Paste your export here'!$1:$1)=0,"Waiting for your paste",IF(ISNUMBER(MATCH("Departments",'Paste your export here'!$1:$1,0)),"Found","Not found"))</f>
      </c>
    </row>
    <row r="48" ht="27" customHeight="1">
      <c r="B48" s="6" t="s">
        <v>40</v>
      </c>
    </row>
    <row r="50" ht="22" customHeight="1">
      <c r="B50" s="2" t="s">
        <v>41</v>
      </c>
      <c r="C50" s="3"/>
    </row>
    <row r="51" ht="16" customHeight="1">
      <c r="B51" s="4" t="s">
        <v>42</v>
      </c>
    </row>
    <row r="52" ht="16" customHeight="1">
      <c r="B52" s="4" t="s">
        <v>43</v>
      </c>
    </row>
    <row r="53" ht="16" customHeight="1">
      <c r="B53" s="4" t="s">
        <v>44</v>
      </c>
    </row>
    <row r="54" ht="16" customHeight="1">
      <c r="B54" s="4" t="s">
        <v>45</v>
      </c>
    </row>
    <row r="55" ht="16" customHeight="1">
      <c r="B55" s="4" t="s">
        <v>46</v>
      </c>
    </row>
    <row r="56" ht="16" customHeight="1">
      <c r="B56" s="4" t="s">
        <v>47</v>
      </c>
    </row>
    <row r="58" ht="16" customHeight="1">
      <c r="B58" s="4" t="s">
        <v>48</v>
      </c>
    </row>
    <row r="59" ht="29" customHeight="1">
      <c r="B59" s="4" t="s">
        <v>49</v>
      </c>
    </row>
    <row r="60" ht="16" customHeight="1">
      <c r="B60" s="4" t="s">
        <v>50</v>
      </c>
    </row>
    <row r="61" ht="16" customHeight="1">
      <c r="B61" s="4" t="s">
        <v>51</v>
      </c>
    </row>
    <row r="62" ht="16" customHeight="1">
      <c r="B62" s="4" t="s">
        <v>52</v>
      </c>
    </row>
    <row r="63" ht="16" customHeight="1">
      <c r="B63" s="4" t="s">
        <v>53</v>
      </c>
    </row>
    <row r="64" ht="29" customHeight="1">
      <c r="B64" s="4" t="s">
        <v>54</v>
      </c>
    </row>
    <row r="65" ht="15" customHeight="1">
      <c r="B65" s="6" t="s">
        <v>55</v>
      </c>
    </row>
    <row r="66">
      <c r="B66" s="7" t="s">
        <v>56</v>
      </c>
    </row>
    <row r="67">
      <c r="B67" s="7" t="s">
        <v>57</v>
      </c>
    </row>
    <row r="68">
      <c r="B68" s="7" t="s">
        <v>58</v>
      </c>
    </row>
    <row r="69">
      <c r="B69" s="7" t="s">
        <v>59</v>
      </c>
    </row>
    <row r="71" ht="22" customHeight="1">
      <c r="B71" s="2" t="s">
        <v>60</v>
      </c>
      <c r="C71" s="3"/>
    </row>
    <row r="72" ht="16" customHeight="1">
      <c r="B72" s="4" t="s">
        <v>61</v>
      </c>
    </row>
    <row r="73" ht="16" customHeight="1">
      <c r="B73" s="4" t="s">
        <v>62</v>
      </c>
    </row>
    <row r="74" ht="16" customHeight="1">
      <c r="B74" s="4" t="s">
        <v>63</v>
      </c>
    </row>
    <row r="75" ht="16" customHeight="1">
      <c r="B75" s="4" t="s">
        <v>64</v>
      </c>
    </row>
    <row r="76" ht="16" customHeight="1">
      <c r="B76" s="4" t="s">
        <v>65</v>
      </c>
    </row>
    <row r="77" ht="16" customHeight="1">
      <c r="B77" s="4" t="s">
        <v>66</v>
      </c>
    </row>
    <row r="79" ht="8" customHeight="1">
      <c r="B79" s="14"/>
      <c r="C79" s="14"/>
    </row>
    <row r="80" ht="44" customHeight="1">
      <c r="B80" s="12" t="s">
        <v>67</v>
      </c>
      <c r="C80" s="14"/>
    </row>
    <row r="81" ht="18" customHeight="1">
      <c r="B81" s="12" t="s">
        <v>68</v>
      </c>
      <c r="C81" s="14"/>
    </row>
    <row r="82" ht="17" customHeight="1">
      <c r="B82" s="13" t="s">
        <v>69</v>
      </c>
      <c r="C82" s="14"/>
    </row>
    <row r="83" ht="17" customHeight="1">
      <c r="B83" s="13" t="s">
        <v>70</v>
      </c>
      <c r="C83" s="14"/>
    </row>
    <row r="84" ht="8" customHeight="1">
      <c r="B84" s="14"/>
      <c r="C84" s="14"/>
    </row>
    <row r="86" ht="22" customHeight="1">
      <c r="B86" s="2" t="s">
        <v>71</v>
      </c>
      <c r="C86" s="3"/>
    </row>
    <row r="87">
      <c r="B87" s="7" t="s">
        <v>72</v>
      </c>
    </row>
    <row r="88">
      <c r="B88" s="7" t="s">
        <v>73</v>
      </c>
    </row>
    <row r="90" ht="15" customHeight="1">
      <c r="B90" s="6" t="s">
        <v>74</v>
      </c>
    </row>
  </sheetData>
  <conditionalFormatting sqref="C35:C47">
    <cfRule type="expression" dxfId="0" priority="1">
      <formula>C35="Found"</formula>
    </cfRule>
  </conditionalFormatting>
  <conditionalFormatting sqref="C35:C47">
    <cfRule type="expression" dxfId="1" priority="2">
      <formula>C35="Not found"</formula>
    </cfRule>
  </conditionalFormatting>
  <hyperlinks>
    <hyperlink ref="B31" r:id="rId1"/>
    <hyperlink ref="B32" r:id="rId2"/>
    <hyperlink ref="B66" r:id="rId3"/>
    <hyperlink ref="B67" r:id="rId4"/>
    <hyperlink ref="B68" r:id="rId5"/>
    <hyperlink ref="B69" r:id="rId6"/>
    <hyperlink ref="B82" r:id="rId7"/>
    <hyperlink ref="B83" r:id="rId8"/>
    <hyperlink ref="B87" r:id="rId9"/>
    <hyperlink ref="B88"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J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40" customWidth="1"/>
  </cols>
  <sheetData>
    <row r="1">
      <c r="A1" s="10" t="s">
        <v>75</v>
      </c>
      <c r="B1" s="10" t="s">
        <v>76</v>
      </c>
      <c r="C1" s="10" t="s">
        <v>77</v>
      </c>
      <c r="D1" s="10" t="s">
        <v>78</v>
      </c>
      <c r="E1" s="10" t="s">
        <v>79</v>
      </c>
      <c r="F1" s="10" t="s">
        <v>80</v>
      </c>
      <c r="G1" s="10" t="s">
        <v>81</v>
      </c>
      <c r="H1" s="10" t="s">
        <v>82</v>
      </c>
      <c r="I1" s="10" t="s">
        <v>83</v>
      </c>
      <c r="J1" s="10" t="s">
        <v>84</v>
      </c>
    </row>
    <row r="2">
      <c r="A2" cm="1">
        <f t="array" ref="A2:A100001">IF('Start here'!$C$17=0,"",IFERROR(TRIM(SUBSTITUTE(SUBSTITUTE(OFFSET('Paste your export here'!$A$1,1,MATCH("First name",'Paste your export here'!$1:$1,0)-1,'Start here'!$C$17,1),CHAR(9)," "),_xlfn.UNICHAR(160)," ")),""))</f>
      </c>
      <c r="B2" cm="1">
        <f t="array" ref="B2:B100001">IF('Start here'!$C$17=0,"",IFERROR(TRIM(SUBSTITUTE(SUBSTITUTE(OFFSET('Paste your export here'!$A$1,1,MATCH("Last name",'Paste your export here'!$1:$1,0)-1,'Start here'!$C$17,1),CHAR(9)," "),_xlfn.UNICHAR(160)," ")),""))</f>
      </c>
      <c r="C2" cm="1">
        <f t="array" ref="C2:C100001">IF('Start here'!$C$17=0,"",IFERROR(TRIM(SUBSTITUTE(SUBSTITUTE(OFFSET('Paste your export here'!$A$1,1,MATCH("Job title",'Paste your export here'!$1:$1,0)-1,'Start here'!$C$17,1),CHAR(9)," "),_xlfn.UNICHAR(160)," ")),""))</f>
      </c>
      <c r="D2" cm="1">
        <f t="array" ref="D2:D100001">IF('Start here'!$C$17=0,"",LOWER(IFERROR(TRIM(SUBSTITUTE(SUBSTITUTE(OFFSET('Paste your export here'!$A$1,1,MATCH("Work email",'Paste your export here'!$1:$1,0)-1,'Start here'!$C$17,1),CHAR(9)," "),_xlfn.UNICHAR(160)," ")),"")))</f>
      </c>
      <c r="E2" cm="1">
        <f t="array" ref="E2:E100001">IF('Start here'!$C$17=0,"",IF(IFERROR(TRIM(SUBSTITUTE(SUBSTITUTE(OFFSET('Paste your export here'!$A$1,1,MATCH("Phone 1",'Paste your export here'!$1:$1,0)-1,'Start here'!$C$17,1),CHAR(9)," "),_xlfn.UNICHAR(160)," ")),"")&lt;&gt;"",IFERROR(TRIM(SUBSTITUTE(SUBSTITUTE(OFFSET('Paste your export here'!$A$1,1,MATCH("Phone 1",'Paste your export here'!$1:$1,0)-1,'Start here'!$C$17,1),CHAR(9)," "),_xlfn.UNICHAR(160)," ")),""),IF(IFERROR(TRIM(SUBSTITUTE(SUBSTITUTE(OFFSET('Paste your export here'!$A$1,1,MATCH("Phone 2",'Paste your export here'!$1:$1,0)-1,'Start here'!$C$17,1),CHAR(9)," "),_xlfn.UNICHAR(160)," ")),"")&lt;&gt;"",IFERROR(TRIM(SUBSTITUTE(SUBSTITUTE(OFFSET('Paste your export here'!$A$1,1,MATCH("Phone 2",'Paste your export here'!$1:$1,0)-1,'Start here'!$C$17,1),CHAR(9)," "),_xlfn.UNICHAR(160)," ")),""),"")))</f>
      </c>
      <c r="F2" cm="1">
        <f t="array" ref="F2:F100001">IF('Start here'!$C$17=0,"",IFERROR(TRIM(SUBSTITUTE(SUBSTITUTE(OFFSET('Paste your export here'!$A$1,1,MATCH("Company name",'Paste your export here'!$1:$1,0)-1,'Start here'!$C$17,1),CHAR(9)," "),_xlfn.UNICHAR(160)," ")),""))</f>
      </c>
      <c r="G2" cm="1">
        <f t="array" ref="G2:G100001">IF('Start here'!$C$17=0,"",IFERROR(TRIM(SUBSTITUTE(SUBSTITUTE(OFFSET('Paste your export here'!$A$1,1,MATCH("City",'Paste your export here'!$1:$1,0)-1,'Start here'!$C$17,1),CHAR(9)," "),_xlfn.UNICHAR(160)," ")),""))</f>
      </c>
      <c r="H2" cm="1">
        <f t="array" ref="H2:H100001">IF('Start here'!$C$17=0,"",IFERROR(TRIM(SUBSTITUTE(SUBSTITUTE(OFFSET('Paste your export here'!$A$1,1,MATCH("State",'Paste your export here'!$1:$1,0)-1,'Start here'!$C$17,1),CHAR(9)," "),_xlfn.UNICHAR(160)," ")),""))</f>
      </c>
      <c r="I2" cm="1">
        <f t="array" ref="I2:I100001">IF('Start here'!$C$17=0,"",IFERROR(TRIM(SUBSTITUTE(SUBSTITUTE(OFFSET('Paste your export here'!$A$1,1,MATCH("Country",'Paste your export here'!$1:$1,0)-1,'Start here'!$C$17,1),CHAR(9)," "),_xlfn.UNICHAR(160)," ")),""))</f>
      </c>
      <c r="J2" cm="1">
        <f t="array" ref="J2:J100001">IF('Start here'!$C$17=0,"",MID(IF(IFERROR(TRIM(SUBSTITUTE(SUBSTITUTE(OFFSET('Paste your export here'!$A$1,1,MATCH("LinkedIn URL",'Paste your export here'!$1:$1,0)-1,'Start here'!$C$17,1),CHAR(9)," "),_xlfn.UNICHAR(160)," ")),"")&lt;&gt;""," | LinkedIn: "&amp;IFERROR(TRIM(SUBSTITUTE(SUBSTITUTE(OFFSET('Paste your export here'!$A$1,1,MATCH("LinkedIn URL",'Paste your export here'!$1:$1,0)-1,'Start here'!$C$17,1),CHAR(9)," "),_xlfn.UNICHAR(160)," ")),""),"")&amp;IF(IFERROR(TRIM(SUBSTITUTE(SUBSTITUTE(OFFSET('Paste your export here'!$A$1,1,MATCH("Seniority",'Paste your export here'!$1:$1,0)-1,'Start here'!$C$17,1),CHAR(9)," "),_xlfn.UNICHAR(160)," ")),"")&lt;&gt;""," | Seniority: "&amp;IFERROR(TRIM(SUBSTITUTE(SUBSTITUTE(OFFSET('Paste your export here'!$A$1,1,MATCH("Seniority",'Paste your export here'!$1:$1,0)-1,'Start here'!$C$17,1),CHAR(9)," "),_xlfn.UNICHAR(160)," ")),""),"")&amp;IF(IFERROR(TRIM(SUBSTITUTE(SUBSTITUTE(OFFSET('Paste your export here'!$A$1,1,MATCH("Departments",'Paste your export here'!$1:$1,0)-1,'Start here'!$C$17,1),CHAR(9)," "),_xlfn.UNICHAR(160)," ")),"")&lt;&gt;""," | Departments: "&amp;IFERROR(TRIM(SUBSTITUTE(SUBSTITUTE(OFFSET('Paste your export here'!$A$1,1,MATCH("Departments",'Paste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Freshsales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Lusha Prospecting to Freshsales import template</dc:title>
  <dc:subject>Free Excel template: paste a Lusha Prospecting export and get a Freshsales import file</dc:subject>
  <dc:creator>Operelio</dc:creator>
  <cp:keywords>Lusha Prospecting, Freshsales, Lusha Prospecting to Freshsales, import template, Excel template, CSV import, field mapping</cp:keywords>
  <dc:description>Map your Lusha Prospecting export directly to Freshsales contact fields. It fills 10 Freshsales fields from 13 Lusha Prospecting columns, with the same rules as https://operelio.com/templates/lusha-prospecting-freshsales-contacts.</dc:description>
  <cp:lastModifiedBy>Operelio</cp:lastModifiedBy>
  <cp:category>CRM import template</cp:category>
  <dcterms:created xsi:type="dcterms:W3CDTF">2026-10-03T00:00:00Z</dcterms:created>
  <dcterms:modified xsi:type="dcterms:W3CDTF">2026-10-03T00:00:00Z</dcterms:modified>
</cp:coreProperties>
</file>