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<sst xmlns="http://schemas.openxmlformats.org/spreadsheetml/2006/main" count="110" uniqueCount="110">
  <si>
    <t>LinkedIn Sales Navigator to Salesforce Leads import template</t>
  </si>
  <si>
    <t>Paste your LinkedIn Sales Navigator export in, and get a file Salesforce can import. Free from Operelio.</t>
  </si>
  <si>
    <t>Get this into Salesforce first time</t>
  </si>
  <si>
    <t>1.  Open your LinkedIn Sales Navigator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</si>
  <si>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</si>
  <si>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</si>
  <si>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</si>
  <si>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Sales Navigator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</si>
  <si>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</si>
  <si>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</si>
  <si>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</si>
  <si>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</si>
  <si>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</si>
  <si>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</si>
  <si>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</si>
  <si>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</si>
  <si>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LinkedIn Sales Navigator</t>
  </si>
  <si>
    <t>1.  Install the Evaboot Chrome extension.</t>
  </si>
  <si>
    <t>2.  Build your lead search or open your lead list in Sales Navigator.</t>
  </si>
  <si>
    <t>3.  Click Export with Evaboot, then name the export and launch it.</t>
  </si>
  <si>
    <t>4.  Follow its progress in your Evaboot dashboard.</t>
  </si>
  <si>
    <t>5.  Download the finished file as CSV or XLSX.</t>
  </si>
  <si>
    <t>LinkedIn says Sales Navigator has no CSV export for leads or accounts, so the list is exported with a separate tool. This template is built for the column set Evaboot produces.</t>
  </si>
  <si>
    <r>
      <rPr>
        <b/>
        <sz val="9"/>
        <color rgb="FF0F172A"/>
        <rFont val="Arial"/>
        <family val="2"/>
      </rPr>
      <t xml:space="preserve">File: </t>
    </r>
    <r>
      <rPr>
        <sz val="9"/>
        <color rgb="FF64748B"/>
        <rFont val="Arial"/>
        <family val="2"/>
      </rPr>
      <t>CSV or XLSX.</t>
    </r>
  </si>
  <si>
    <t>Evaboot exports up to 2,500 leads or 1,000 accounts every 24 hours per Sales Navigator account.</t>
  </si>
  <si>
    <t>Each lead exported uses 1 Evaboot credit, and each email found uses 1 more.</t>
  </si>
  <si>
    <t>LinkedIn: Exporting data from Sales Navigator</t>
  </si>
  <si>
    <t>Evaboot: How the Sales Navigator export works</t>
  </si>
  <si>
    <t>The LinkedIn Sales Navigator columns this template reads</t>
  </si>
  <si>
    <t>Email  →  Email</t>
  </si>
  <si>
    <t>First Name  →  First Name</t>
  </si>
  <si>
    <t>Last Name  →  Last Name</t>
  </si>
  <si>
    <t>Job Title  →  Title</t>
  </si>
  <si>
    <t>Company Name  →  Company</t>
  </si>
  <si>
    <t>Country  →  Country</t>
  </si>
  <si>
    <t>Company Industry  →  Industry</t>
  </si>
  <si>
    <t>Profile URL  →  LinkedIn URL</t>
  </si>
  <si>
    <t>Mutual Connections  →  Description</t>
  </si>
  <si>
    <t>Past Title 1  →  Description</t>
  </si>
  <si>
    <t>Past Company 1  →  Description</t>
  </si>
  <si>
    <t>Past Company Duration 1  →  Description</t>
  </si>
  <si>
    <t>Past Title 2  →  Description</t>
  </si>
  <si>
    <t>Past Company 2  →  Description</t>
  </si>
  <si>
    <t>Past Company Duration 2  →  Description</t>
  </si>
  <si>
    <t>Location  →  Description</t>
  </si>
  <si>
    <t>Description  →  Description</t>
  </si>
  <si>
    <t>List Name  →  Description</t>
  </si>
  <si>
    <t>Company Website  →  Website</t>
  </si>
  <si>
    <t>A column marked Not found leaves its part blank. If your export names it differently, rename that header on the paste tab to the name shown here.</t>
  </si>
  <si>
    <t>Before you import into Salesforce</t>
  </si>
  <si>
    <t>Lead Source is set to "LinkedIn Sales Navigator" on every row.</t>
  </si>
  <si>
    <t>Lead Status is set to "Open - Not Contacted" on every row.</t>
  </si>
  <si>
    <t>Salesforce has to accept those values. To use a different one, change it in the saved CSV.</t>
  </si>
  <si>
    <r>
      <rPr>
        <b/>
        <sz val="10"/>
        <color rgb="FF0F172A"/>
        <rFont val="Arial"/>
        <family val="2"/>
      </rPr>
      <t xml:space="preserve">LinkedIn URL: </t>
    </r>
    <r>
      <rPr>
        <sz val="10"/>
        <color rgb="FF334155"/>
        <rFont val="Arial"/>
        <family val="2"/>
      </rPr>
      <t>Maps to a custom Salesforce field called LinkedIn_URL__c. Create that field on the Lead object in Salesforce before importing.</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</si>
  <si>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</si>
  <si>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</si>
  <si>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</si>
  <si>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</si>
  <si>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</si>
  <si>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</si>
  <si>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</si>
  <si>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</si>
  <si>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</si>
  <si>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</si>
  <si>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</si>
  <si>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</si>
  <si>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</si>
  <si>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</si>
  <si>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</si>
  <si>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</si>
  <si>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</si>
  <si>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</si>
  <si>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</si>
  <si>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</si>
  <si>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</si>
  <si>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</si>
  <si>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</si>
  <si>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</si>
  <si>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</si>
  <si>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</si>
  <si>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</si>
  <si>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</si>
  <si>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</si>
  <si>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</si>
  <si>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</si>
  <si>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</si>
  <si>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standardize country names.</t>
  </si>
  <si>
    <t>•  It doesn't remove duplicate rows or blank rows.</t>
  </si>
  <si>
    <t>•  It doesn't check that emails are real.</t>
  </si>
  <si>
    <t>•  It doesn't check your values against the dropdowns and records already in Salesforce.</t>
  </si>
  <si>
    <t>Operelio runs this same template and also fixes the capitals in names, standardizes countries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</si>
  <si>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</si>
  <si>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</si>
  <si>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</si>
  <si>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</si>
  <si>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</si>
  <si>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</si>
  <si>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</si>
  <si>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Email</t>
  </si>
  <si>
    <t>FirstName</t>
  </si>
  <si>
    <t>LastName</t>
  </si>
  <si>
    <t>Title</t>
  </si>
  <si>
    <t>Company</t>
  </si>
  <si>
    <t>Country</t>
  </si>
  <si>
    <t>Industry</t>
  </si>
  <si>
    <t>LinkedIn_URL__c</t>
  </si>
  <si>
    <t>LeadSource</t>
  </si>
  <si>
    <t>Status</t>
  </si>
  <si>
    <t>Description</t>
  </si>
  <si>
    <t>Website</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</si>
</sst>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sales-navigator/answer/a102031" TargetMode="External"/><Relationship Id="rId2" Type="http://schemas.openxmlformats.org/officeDocument/2006/relationships/hyperlink" Target="https://help.evaboot.com/public/data-export/how-does-the-sales-navigator-export-work/" TargetMode="External"/><Relationship Id="rId3" Type="http://schemas.openxmlformats.org/officeDocument/2006/relationships/hyperlink" Target="https://help.salesforce.com/s/articleView?language=en_US&amp;id=sf.import_with_data_import_wizard.htm" TargetMode="External"/><Relationship Id="rId4" Type="http://schemas.openxmlformats.org/officeDocument/2006/relationships/hyperlink" Target="https://help.salesforce.com/s/articleView?language=en_US&amp;id=xcloud.import_limits.htm&amp;type=5" TargetMode="External"/><Relationship Id="rId5" Type="http://schemas.openxmlformats.org/officeDocument/2006/relationships/hyperlink" Target="https://help.salesforce.com/s/articleView?id=xcloud.for_leads.htm&amp;language=en_US&amp;type=5" TargetMode="External"/><Relationship Id="rId6" Type="http://schemas.openxmlformats.org/officeDocument/2006/relationships/hyperlink" Target="https://help.salesforce.com/s/articleView?id=xcloud.import_undo.htm&amp;language=en_US&amp;type=5" TargetMode="External"/><Relationship Id="rId7" Type="http://schemas.openxmlformats.org/officeDocument/2006/relationships/hyperlink" Target="https://help.salesforce.com/s/articleView?language=en_US&amp;id=sf.notes_on_importing_data.htm&amp;type=5" TargetMode="External"/><Relationship Id="rId8" Type="http://schemas.openxmlformats.org/officeDocument/2006/relationships/hyperlink" Target="https://help.salesforce.com/s/articleView?id=sf.faq_import_general_whats_the_difference.htm&amp;language=en_US&amp;type=5" TargetMode="External"/><Relationship Id="rId9" Type="http://schemas.openxmlformats.org/officeDocument/2006/relationships/hyperlink" Target="https://help.salesforce.com/s/articleView?id=xcloud.faq_import_general_update_blank_fields.htm&amp;language=en_US&amp;type=5" TargetMode="External"/><Relationship Id="rId10" Type="http://schemas.openxmlformats.org/officeDocument/2006/relationships/hyperlink" Target="https://help.salesforce.com/s/articleView?id=000387292&amp;language=en_US&amp;type=1" TargetMode="External"/><Relationship Id="rId11" Type="http://schemas.openxmlformats.org/officeDocument/2006/relationships/hyperlink" Target="https://operelio.com/sign-up?redirect_url=%2Fapp%2Ftools%2Fcrm_formatter%3Ftemplate%3Dlinkedin-sales-nav-salesforce-leads&amp;utm_source=excel_template&amp;utm_medium=file&amp;utm_campaign=linkedin-sales-nav-salesforce-leads&amp;utm_content=signup" TargetMode="External"/><Relationship Id="rId12" Type="http://schemas.openxmlformats.org/officeDocument/2006/relationships/hyperlink" Target="https://operelio.com/templates/linkedin-sales-nav-salesforce-leads?utm_source=excel_template&amp;utm_medium=file&amp;utm_campaign=linkedin-sales-nav-salesforce-leads&amp;utm_content=template_page" TargetMode="External"/><Relationship Id="rId13" Type="http://schemas.openxmlformats.org/officeDocument/2006/relationships/hyperlink" Target="https://operelio.com/templates/salesforce?utm_source=excel_template&amp;utm_medium=file&amp;utm_campaign=linkedin-sales-nav-salesforce-leads&amp;utm_content=crm_hub" TargetMode="External"/><Relationship Id="rId14" Type="http://schemas.openxmlformats.org/officeDocument/2006/relationships/hyperlink" Target="https://operelio.com/templates/crm-import-limits?utm_source=excel_template&amp;utm_medium=file&amp;utm_campaign=linkedin-sales-nav-salesforce-leads&amp;utm_content=import_limits" TargetMode="External"/><Relationship Id="rId1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16"/>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here'!$A$2:$ZZ$100001,0,MATCH("Email",'Paste your export here'!$1:$1,0)),CHAR(9)," "),_xlfn.UNICHAR(160)," ")))&gt;0),ROW('Paste your export here'!$A$2:$A$100001)-1),0),IFERROR(LOOKUP(2,1/(LEN(TRIM(SUBSTITUTE(SUBSTITUTE(INDEX('Paste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here'!$A$2:$ZZ$100001,0,MATCH("Country",'Paste your export here'!$1:$1,0)),CHAR(9)," "),_xlfn.UNICHAR(160)," ")))&gt;0),ROW('Paste your export here'!$A$2:$A$100001)-1),0),IFERROR(LOOKUP(2,1/(LEN(TRIM(SUBSTITUTE(SUBSTITUTE(INDEX('Paste your export here'!$A$2:$ZZ$100001,0,MATCH("Company Industry",'Paste your export here'!$1:$1,0)),CHAR(9)," "),_xlfn.UNICHAR(160)," ")))&gt;0),ROW('Paste your export here'!$A$2:$A$100001)-1),0),IFERROR(LOOKUP(2,1/(LEN(TRIM(SUBSTITUTE(SUBSTITUTE(INDEX('Paste your export here'!$A$2:$ZZ$100001,0,MATCH("Profile URL",'Paste your export here'!$1:$1,0)),CHAR(9)," "),_xlfn.UNICHAR(160)," ")))&gt;0),ROW('Paste your export here'!$A$2:$A$100001)-1),0),IFERROR(LOOKUP(2,1/(LEN(TRIM(SUBSTITUTE(SUBSTITUTE(INDEX('Paste your export here'!$A$2:$ZZ$100001,0,MATCH("Mutual Connections",'Paste your export here'!$1:$1,0)),CHAR(9)," "),_xlfn.UNICHAR(160)," ")))&gt;0),ROW('Paste your export here'!$A$2:$A$100001)-1),0),IFERROR(LOOKUP(2,1/(LEN(TRIM(SUBSTITUTE(SUBSTITUTE(INDEX('Paste your export here'!$A$2:$ZZ$100001,0,MATCH("Past Title 1",'Paste your export here'!$1:$1,0)),CHAR(9)," "),_xlfn.UNICHAR(160)," ")))&gt;0),ROW('Paste your export here'!$A$2:$A$100001)-1),0),IFERROR(LOOKUP(2,1/(LEN(TRIM(SUBSTITUTE(SUBSTITUTE(INDEX('Paste your export here'!$A$2:$ZZ$100001,0,MATCH("Past Company 1",'Paste your export here'!$1:$1,0)),CHAR(9)," "),_xlfn.UNICHAR(160)," ")))&gt;0),ROW('Paste your export here'!$A$2:$A$100001)-1),0),IFERROR(LOOKUP(2,1/(LEN(TRIM(SUBSTITUTE(SUBSTITUTE(INDEX('Paste your export here'!$A$2:$ZZ$100001,0,MATCH("Past Company Duration 1",'Paste your export here'!$1:$1,0)),CHAR(9)," "),_xlfn.UNICHAR(160)," ")))&gt;0),ROW('Paste your export here'!$A$2:$A$100001)-1),0),IFERROR(LOOKUP(2,1/(LEN(TRIM(SUBSTITUTE(SUBSTITUTE(INDEX('Paste your export here'!$A$2:$ZZ$100001,0,MATCH("Past Title 2",'Paste your export here'!$1:$1,0)),CHAR(9)," "),_xlfn.UNICHAR(160)," ")))&gt;0),ROW('Paste your export here'!$A$2:$A$100001)-1),0),IFERROR(LOOKUP(2,1/(LEN(TRIM(SUBSTITUTE(SUBSTITUTE(INDEX('Paste your export here'!$A$2:$ZZ$100001,0,MATCH("Past Company 2",'Paste your export here'!$1:$1,0)),CHAR(9)," "),_xlfn.UNICHAR(160)," ")))&gt;0),ROW('Paste your export here'!$A$2:$A$100001)-1),0),IFERROR(LOOKUP(2,1/(LEN(TRIM(SUBSTITUTE(SUBSTITUTE(INDEX('Paste your export here'!$A$2:$ZZ$100001,0,MATCH("Past Company Duration 2",'Paste your export here'!$1:$1,0)),CHAR(9)," "),_xlfn.UNICHAR(160)," ")))&gt;0),ROW('Paste your export here'!$A$2:$A$100001)-1),0),IFERROR(LOOKUP(2,1/(LEN(TRIM(SUBSTITUTE(SUBSTITUTE(INDEX('Paste your export here'!$A$2:$ZZ$100001,0,MATCH("Location",'Paste your export here'!$1:$1,0)),CHAR(9)," "),_xlfn.UNICHAR(160)," ")))&gt;0),ROW('Paste your export here'!$A$2:$A$100001)-1),0),IFERROR(LOOKUP(2,1/(LEN(TRIM(SUBSTITUTE(SUBSTITUTE(INDEX('Paste your export here'!$A$2:$ZZ$100001,0,MATCH("Description",'Paste your export here'!$1:$1,0)),CHAR(9)," "),_xlfn.UNICHAR(160)," ")))&gt;0),ROW('Paste your export here'!$A$2:$A$100001)-1),0),IFERROR(LOOKUP(2,1/(LEN(TRIM(SUBSTITUTE(SUBSTITUTE(INDEX('Paste your export here'!$A$2:$ZZ$100001,0,MATCH("List Name",'Paste your export here'!$1:$1,0)),CHAR(9)," "),_xlfn.UNICHAR(160)," ")))&gt;0),ROW('Paste your export here'!$A$2:$A$100001)-1),0),IFERROR(LOOKUP(2,1/(LEN(TRIM(SUBSTITUTE(SUBSTITUTE(INDEX('Paste your export here'!$A$2:$ZZ$100001,0,MATCH("Company Website",'Paste your export here'!$1:$1,0)),CHAR(9)," "),_xlfn.UNICHAR(160)," ")))&gt;0),ROW('Paste your export here'!$A$2:$A$100001)-1),0))</f>
      </c>
    </row>
    <row r="18">
      <c r="B18" s="5" t="s">
        <v>13</v>
      </c>
      <c r="C18" s="8" t="str">
        <f>IF('Start here'!$C$17=0,0,SUMPRODUCT((LEN('Salesforce Leads import'!$C$2:$C$100001)=0)*(ROW('Salesforce Leads import'!$C$2:$C$100001)-1&lt;='Start here'!$C$17)))</f>
      </c>
    </row>
    <row r="19">
      <c r="B19" s="5" t="s">
        <v>14</v>
      </c>
      <c r="C19" s="8" t="str">
        <f>IF('Start here'!$C$17=0,0,SUMPRODUCT((LEN('Salesforce Leads import'!$E$2:$E$100001)=0)*(ROW('Salesforce Leads import'!$E$2:$E$100001)-1&lt;='Start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your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16" customHeight="1">
      <c r="B29" s="4" t="s">
        <v>21</v>
      </c>
    </row>
    <row r="30" ht="27" customHeight="1">
      <c r="B30" s="6" t="s">
        <v>22</v>
      </c>
    </row>
    <row r="31" ht="15" customHeight="1">
      <c r="B31" s="6" t="s">
        <v>23</v>
      </c>
    </row>
    <row r="32" ht="15" customHeight="1">
      <c r="B32" s="6" t="s">
        <v>24</v>
      </c>
    </row>
    <row r="33" ht="15" customHeight="1">
      <c r="B33" s="6" t="s">
        <v>25</v>
      </c>
    </row>
    <row r="34">
      <c r="B34" s="7" t="s">
        <v>26</v>
      </c>
    </row>
    <row r="35">
      <c r="B35" s="7" t="s">
        <v>27</v>
      </c>
    </row>
    <row r="37" ht="22" customHeight="1">
      <c r="B37" s="2" t="s">
        <v>28</v>
      </c>
      <c r="C37" s="3"/>
    </row>
    <row r="38">
      <c r="B38" s="4" t="s">
        <v>29</v>
      </c>
      <c r="C38" s="15" t="str">
        <f>IF(COUNTA('Paste your export here'!$1:$1)=0,"Waiting for your paste",IF(ISNUMBER(MATCH("Email",'Paste your export here'!$1:$1,0)),"Found","Not found"))</f>
      </c>
    </row>
    <row r="39">
      <c r="B39" s="4" t="s">
        <v>30</v>
      </c>
      <c r="C39" s="15" t="str">
        <f>IF(COUNTA('Paste your export here'!$1:$1)=0,"Waiting for your paste",IF(ISNUMBER(MATCH("First Name",'Paste your export here'!$1:$1,0)),"Found","Not found"))</f>
      </c>
    </row>
    <row r="40">
      <c r="B40" s="4" t="s">
        <v>31</v>
      </c>
      <c r="C40" s="15" t="str">
        <f>IF(COUNTA('Paste your export here'!$1:$1)=0,"Waiting for your paste",IF(ISNUMBER(MATCH("Last Name",'Paste your export here'!$1:$1,0)),"Found","Not found"))</f>
      </c>
    </row>
    <row r="41">
      <c r="B41" s="4" t="s">
        <v>32</v>
      </c>
      <c r="C41" s="15" t="str">
        <f>IF(COUNTA('Paste your export here'!$1:$1)=0,"Waiting for your paste",IF(ISNUMBER(MATCH("Job Title",'Paste your export here'!$1:$1,0)),"Found","Not found"))</f>
      </c>
    </row>
    <row r="42">
      <c r="B42" s="4" t="s">
        <v>33</v>
      </c>
      <c r="C42" s="15" t="str">
        <f>IF(COUNTA('Paste your export here'!$1:$1)=0,"Waiting for your paste",IF(ISNUMBER(MATCH("Company Name",'Paste your export here'!$1:$1,0)),"Found","Not found"))</f>
      </c>
    </row>
    <row r="43">
      <c r="B43" s="4" t="s">
        <v>34</v>
      </c>
      <c r="C43" s="15" t="str">
        <f>IF(COUNTA('Paste your export here'!$1:$1)=0,"Waiting for your paste",IF(ISNUMBER(MATCH("Country",'Paste your export here'!$1:$1,0)),"Found","Not found"))</f>
      </c>
    </row>
    <row r="44">
      <c r="B44" s="4" t="s">
        <v>35</v>
      </c>
      <c r="C44" s="15" t="str">
        <f>IF(COUNTA('Paste your export here'!$1:$1)=0,"Waiting for your paste",IF(ISNUMBER(MATCH("Company Industry",'Paste your export here'!$1:$1,0)),"Found","Not found"))</f>
      </c>
    </row>
    <row r="45">
      <c r="B45" s="4" t="s">
        <v>36</v>
      </c>
      <c r="C45" s="15" t="str">
        <f>IF(COUNTA('Paste your export here'!$1:$1)=0,"Waiting for your paste",IF(ISNUMBER(MATCH("Profile URL",'Paste your export here'!$1:$1,0)),"Found","Not found"))</f>
      </c>
    </row>
    <row r="46">
      <c r="B46" s="4" t="s">
        <v>37</v>
      </c>
      <c r="C46" s="15" t="str">
        <f>IF(COUNTA('Paste your export here'!$1:$1)=0,"Waiting for your paste",IF(ISNUMBER(MATCH("Mutual Connections",'Paste your export here'!$1:$1,0)),"Found","Not found"))</f>
      </c>
    </row>
    <row r="47">
      <c r="B47" s="4" t="s">
        <v>38</v>
      </c>
      <c r="C47" s="15" t="str">
        <f>IF(COUNTA('Paste your export here'!$1:$1)=0,"Waiting for your paste",IF(ISNUMBER(MATCH("Past Title 1",'Paste your export here'!$1:$1,0)),"Found","Not found"))</f>
      </c>
    </row>
    <row r="48">
      <c r="B48" s="4" t="s">
        <v>39</v>
      </c>
      <c r="C48" s="15" t="str">
        <f>IF(COUNTA('Paste your export here'!$1:$1)=0,"Waiting for your paste",IF(ISNUMBER(MATCH("Past Company 1",'Paste your export here'!$1:$1,0)),"Found","Not found"))</f>
      </c>
    </row>
    <row r="49">
      <c r="B49" s="4" t="s">
        <v>40</v>
      </c>
      <c r="C49" s="15" t="str">
        <f>IF(COUNTA('Paste your export here'!$1:$1)=0,"Waiting for your paste",IF(ISNUMBER(MATCH("Past Company Duration 1",'Paste your export here'!$1:$1,0)),"Found","Not found"))</f>
      </c>
    </row>
    <row r="50">
      <c r="B50" s="4" t="s">
        <v>41</v>
      </c>
      <c r="C50" s="15" t="str">
        <f>IF(COUNTA('Paste your export here'!$1:$1)=0,"Waiting for your paste",IF(ISNUMBER(MATCH("Past Title 2",'Paste your export here'!$1:$1,0)),"Found","Not found"))</f>
      </c>
    </row>
    <row r="51">
      <c r="B51" s="4" t="s">
        <v>42</v>
      </c>
      <c r="C51" s="15" t="str">
        <f>IF(COUNTA('Paste your export here'!$1:$1)=0,"Waiting for your paste",IF(ISNUMBER(MATCH("Past Company 2",'Paste your export here'!$1:$1,0)),"Found","Not found"))</f>
      </c>
    </row>
    <row r="52">
      <c r="B52" s="4" t="s">
        <v>43</v>
      </c>
      <c r="C52" s="15" t="str">
        <f>IF(COUNTA('Paste your export here'!$1:$1)=0,"Waiting for your paste",IF(ISNUMBER(MATCH("Past Company Duration 2",'Paste your export here'!$1:$1,0)),"Found","Not found"))</f>
      </c>
    </row>
    <row r="53">
      <c r="B53" s="4" t="s">
        <v>44</v>
      </c>
      <c r="C53" s="15" t="str">
        <f>IF(COUNTA('Paste your export here'!$1:$1)=0,"Waiting for your paste",IF(ISNUMBER(MATCH("Location",'Paste your export here'!$1:$1,0)),"Found","Not found"))</f>
      </c>
    </row>
    <row r="54">
      <c r="B54" s="4" t="s">
        <v>45</v>
      </c>
      <c r="C54" s="15" t="str">
        <f>IF(COUNTA('Paste your export here'!$1:$1)=0,"Waiting for your paste",IF(ISNUMBER(MATCH("Description",'Paste your export here'!$1:$1,0)),"Found","Not found"))</f>
      </c>
    </row>
    <row r="55">
      <c r="B55" s="4" t="s">
        <v>46</v>
      </c>
      <c r="C55" s="15" t="str">
        <f>IF(COUNTA('Paste your export here'!$1:$1)=0,"Waiting for your paste",IF(ISNUMBER(MATCH("List Name",'Paste your export here'!$1:$1,0)),"Found","Not found"))</f>
      </c>
    </row>
    <row r="56">
      <c r="B56" s="4" t="s">
        <v>47</v>
      </c>
      <c r="C56" s="15" t="str">
        <f>IF(COUNTA('Paste your export here'!$1:$1)=0,"Waiting for your paste",IF(ISNUMBER(MATCH("Company Website",'Paste your export here'!$1:$1,0)),"Found","Not found"))</f>
      </c>
    </row>
    <row r="57" ht="27" customHeight="1">
      <c r="B57" s="6" t="s">
        <v>48</v>
      </c>
    </row>
    <row r="59" ht="22" customHeight="1">
      <c r="B59" s="2" t="s">
        <v>49</v>
      </c>
      <c r="C59" s="3"/>
    </row>
    <row r="60" ht="16" customHeight="1">
      <c r="B60" s="4" t="s">
        <v>50</v>
      </c>
    </row>
    <row r="61" ht="16" customHeight="1">
      <c r="B61" s="4" t="s">
        <v>51</v>
      </c>
    </row>
    <row r="62" ht="16" customHeight="1">
      <c r="B62" s="4" t="s">
        <v>52</v>
      </c>
    </row>
    <row r="63" ht="29" customHeight="1">
      <c r="B63" s="4" t="s">
        <v>53</v>
      </c>
    </row>
    <row r="65" ht="22" customHeight="1">
      <c r="B65" s="2" t="s">
        <v>54</v>
      </c>
      <c r="C65" s="3"/>
    </row>
    <row r="66" ht="16" customHeight="1">
      <c r="B66" s="4" t="s">
        <v>55</v>
      </c>
    </row>
    <row r="67" ht="16" customHeight="1">
      <c r="B67" s="4" t="s">
        <v>56</v>
      </c>
    </row>
    <row r="68" ht="16" customHeight="1">
      <c r="B68" s="4" t="s">
        <v>57</v>
      </c>
    </row>
    <row r="69" ht="16" customHeight="1">
      <c r="B69" s="4" t="s">
        <v>58</v>
      </c>
    </row>
    <row r="70" ht="16" customHeight="1">
      <c r="B70" s="4" t="s">
        <v>59</v>
      </c>
    </row>
    <row r="71" ht="29" customHeight="1">
      <c r="B71" s="4" t="s">
        <v>60</v>
      </c>
    </row>
    <row r="73" ht="29" customHeight="1">
      <c r="B73" s="4" t="s">
        <v>61</v>
      </c>
    </row>
    <row r="74" ht="29" customHeight="1">
      <c r="B74" s="4" t="s">
        <v>62</v>
      </c>
    </row>
    <row r="75" ht="16" customHeight="1">
      <c r="B75" s="4" t="s">
        <v>63</v>
      </c>
    </row>
    <row r="76" ht="16" customHeight="1">
      <c r="B76" s="4" t="s">
        <v>64</v>
      </c>
    </row>
    <row r="77" ht="16" customHeight="1">
      <c r="B77" s="4" t="s">
        <v>65</v>
      </c>
    </row>
    <row r="78" ht="15" customHeight="1">
      <c r="B78" s="6" t="s">
        <v>66</v>
      </c>
    </row>
    <row r="79">
      <c r="B79" s="7" t="s">
        <v>67</v>
      </c>
    </row>
    <row r="80">
      <c r="B80" s="7" t="s">
        <v>68</v>
      </c>
    </row>
    <row r="81">
      <c r="B81" s="7" t="s">
        <v>69</v>
      </c>
    </row>
    <row r="82">
      <c r="B82" s="7" t="s">
        <v>70</v>
      </c>
    </row>
    <row r="84" ht="22" customHeight="1">
      <c r="B84" s="2" t="s">
        <v>71</v>
      </c>
      <c r="C84" s="3"/>
    </row>
    <row r="85" ht="16" customHeight="1">
      <c r="B85" s="4" t="s">
        <v>72</v>
      </c>
    </row>
    <row r="86" ht="16" customHeight="1">
      <c r="B86" s="4" t="s">
        <v>73</v>
      </c>
    </row>
    <row r="87" ht="29" customHeight="1">
      <c r="B87" s="4" t="s">
        <v>74</v>
      </c>
    </row>
    <row r="88" ht="29" customHeight="1">
      <c r="B88" s="4" t="s">
        <v>75</v>
      </c>
    </row>
    <row r="89" ht="29" customHeight="1">
      <c r="B89" s="4" t="s">
        <v>76</v>
      </c>
    </row>
    <row r="90" ht="29" customHeight="1">
      <c r="B90" s="4" t="s">
        <v>77</v>
      </c>
    </row>
    <row r="91" ht="29" customHeight="1">
      <c r="B91" s="4" t="s">
        <v>78</v>
      </c>
    </row>
    <row r="92" ht="15" customHeight="1">
      <c r="B92" s="6" t="s">
        <v>79</v>
      </c>
    </row>
    <row r="93">
      <c r="B93" s="7" t="s">
        <v>80</v>
      </c>
    </row>
    <row r="94">
      <c r="B94" s="7" t="s">
        <v>81</v>
      </c>
    </row>
    <row r="95">
      <c r="B95" s="7" t="s">
        <v>82</v>
      </c>
    </row>
    <row r="96">
      <c r="B96" s="7" t="s">
        <v>83</v>
      </c>
    </row>
    <row r="98" ht="22" customHeight="1">
      <c r="B98" s="2" t="s">
        <v>84</v>
      </c>
      <c r="C98" s="3"/>
    </row>
    <row r="99" ht="16" customHeight="1">
      <c r="B99" s="4" t="s">
        <v>85</v>
      </c>
    </row>
    <row r="100" ht="16" customHeight="1">
      <c r="B100" s="4" t="s">
        <v>86</v>
      </c>
    </row>
    <row r="101" ht="16" customHeight="1">
      <c r="B101" s="4" t="s">
        <v>87</v>
      </c>
    </row>
    <row r="102" ht="16" customHeight="1">
      <c r="B102" s="4" t="s">
        <v>88</v>
      </c>
    </row>
    <row r="103" ht="16" customHeight="1">
      <c r="B103" s="4" t="s">
        <v>89</v>
      </c>
    </row>
    <row r="105" ht="8" customHeight="1">
      <c r="B105" s="14"/>
      <c r="C105" s="14"/>
    </row>
    <row r="106" ht="31" customHeight="1">
      <c r="B106" s="12" t="s">
        <v>90</v>
      </c>
      <c r="C106" s="14"/>
    </row>
    <row r="107" ht="18" customHeight="1">
      <c r="B107" s="12" t="s">
        <v>91</v>
      </c>
      <c r="C107" s="14"/>
    </row>
    <row r="108" ht="17" customHeight="1">
      <c r="B108" s="13" t="s">
        <v>92</v>
      </c>
      <c r="C108" s="14"/>
    </row>
    <row r="109" ht="17" customHeight="1">
      <c r="B109" s="13" t="s">
        <v>93</v>
      </c>
      <c r="C109" s="14"/>
    </row>
    <row r="110" ht="8" customHeight="1">
      <c r="B110" s="14"/>
      <c r="C110" s="14"/>
    </row>
    <row r="112" ht="22" customHeight="1">
      <c r="B112" s="2" t="s">
        <v>94</v>
      </c>
      <c r="C112" s="3"/>
    </row>
    <row r="113">
      <c r="B113" s="7" t="s">
        <v>95</v>
      </c>
    </row>
    <row r="114">
      <c r="B114" s="7" t="s">
        <v>96</v>
      </c>
    </row>
    <row r="116" ht="15" customHeight="1">
      <c r="B116" s="6" t="s">
        <v>97</v>
      </c>
    </row>
  </sheetData>
  <conditionalFormatting sqref="C38:C56">
    <cfRule type="expression" dxfId="0" priority="1">
      <formula>C38="Found"</formula>
    </cfRule>
  </conditionalFormatting>
  <conditionalFormatting sqref="C38:C56">
    <cfRule type="expression" dxfId="1" priority="2">
      <formula>C38="Not found"</formula>
    </cfRule>
  </conditionalFormatting>
  <hyperlinks>
    <hyperlink ref="B34" r:id="rId1"/>
    <hyperlink ref="B35" r:id="rId2"/>
    <hyperlink ref="B79" r:id="rId3"/>
    <hyperlink ref="B80" r:id="rId4"/>
    <hyperlink ref="B81" r:id="rId5"/>
    <hyperlink ref="B82" r:id="rId6"/>
    <hyperlink ref="B93" r:id="rId7"/>
    <hyperlink ref="B94" r:id="rId8"/>
    <hyperlink ref="B95" r:id="rId9"/>
    <hyperlink ref="B96" r:id="rId10"/>
    <hyperlink ref="B108" r:id="rId11"/>
    <hyperlink ref="B109" r:id="rId12"/>
    <hyperlink ref="B113" r:id="rId13"/>
    <hyperlink ref="B114" r:id="rId14"/>
  </hyperlinks>
  <pageMargins left="0.7" right="0.7" top="0.75" bottom="0.75" header="0.3" footer="0.3"/>
  <drawing r:id="rId15"/>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40" customWidth="1"/>
    <col min="12" max="12" width="22" customWidth="1"/>
  </cols>
  <sheetData>
    <row r="1">
      <c r="A1" s="10" t="s">
        <v>98</v>
      </c>
      <c r="B1" s="10" t="s">
        <v>99</v>
      </c>
      <c r="C1" s="10" t="s">
        <v>100</v>
      </c>
      <c r="D1" s="10" t="s">
        <v>101</v>
      </c>
      <c r="E1" s="10" t="s">
        <v>102</v>
      </c>
      <c r="F1" s="10" t="s">
        <v>103</v>
      </c>
      <c r="G1" s="10" t="s">
        <v>104</v>
      </c>
      <c r="H1" s="10" t="s">
        <v>105</v>
      </c>
      <c r="I1" s="10" t="s">
        <v>106</v>
      </c>
      <c r="J1" s="10" t="s">
        <v>107</v>
      </c>
      <c r="K1" s="10" t="s">
        <v>108</v>
      </c>
      <c r="L1" s="10" t="s">
        <v>109</v>
      </c>
    </row>
    <row r="2">
      <c r="A2" cm="1">
        <f t="array" ref="A2:A100001">IF('Start here'!$C$17=0,"",LOWER(IFERROR(TRIM(SUBSTITUTE(SUBSTITUTE(OFFSET('Paste your export here'!$A$1,1,MATCH("Email",'Paste your export here'!$1:$1,0)-1,'Start here'!$C$17,1),CHAR(9)," "),_xlfn.UNICHAR(160)," ")),"")))</f>
      </c>
      <c r="B2" cm="1">
        <f t="array" ref="B2:B100001">IF('Start here'!$C$17=0,"",IFERROR(TRIM(SUBSTITUTE(SUBSTITUTE(OFFSET('Paste your export here'!$A$1,1,MATCH("First Name",'Paste your export here'!$1:$1,0)-1,'Start here'!$C$17,1),CHAR(9)," "),_xlfn.UNICHAR(160)," ")),""))</f>
      </c>
      <c r="C2" cm="1">
        <f t="array" ref="C2:C100001">IF('Start here'!$C$17=0,"",IFERROR(TRIM(SUBSTITUTE(SUBSTITUTE(OFFSET('Paste your export here'!$A$1,1,MATCH("Last Name",'Paste your export here'!$1:$1,0)-1,'Start here'!$C$17,1),CHAR(9)," "),_xlfn.UNICHAR(160)," ")),""))</f>
      </c>
      <c r="D2" cm="1">
        <f t="array" ref="D2:D100001">IF('Start here'!$C$17=0,"",IFERROR(TRIM(SUBSTITUTE(SUBSTITUTE(OFFSET('Paste your export here'!$A$1,1,MATCH("Job Title",'Paste your export here'!$1:$1,0)-1,'Start here'!$C$17,1),CHAR(9)," "),_xlfn.UNICHAR(160)," ")),""))</f>
      </c>
      <c r="E2" cm="1">
        <f t="array" ref="E2:E100001">IF('Start here'!$C$17=0,"",IFERROR(TRIM(SUBSTITUTE(SUBSTITUTE(OFFSET('Paste your export here'!$A$1,1,MATCH("Company Name",'Paste your export here'!$1:$1,0)-1,'Start here'!$C$17,1),CHAR(9)," "),_xlfn.UNICHAR(160)," ")),""))</f>
      </c>
      <c r="F2" cm="1">
        <f t="array" ref="F2:F100001">IF('Start here'!$C$17=0,"",IFERROR(TRIM(SUBSTITUTE(SUBSTITUTE(OFFSET('Paste your export here'!$A$1,1,MATCH("Country",'Paste your export here'!$1:$1,0)-1,'Start here'!$C$17,1),CHAR(9)," "),_xlfn.UNICHAR(160)," ")),""))</f>
      </c>
      <c r="G2" cm="1">
        <f t="array" ref="G2:G100001">IF('Start here'!$C$17=0,"",IFERROR(TRIM(SUBSTITUTE(SUBSTITUTE(OFFSET('Paste your export here'!$A$1,1,MATCH("Company Industry",'Paste your export here'!$1:$1,0)-1,'Start here'!$C$17,1),CHAR(9)," "),_xlfn.UNICHAR(160)," ")),""))</f>
      </c>
      <c r="H2" cm="1">
        <f t="array" ref="H2:H100001">IF('Start here'!$C$17=0,"",IFERROR(TRIM(SUBSTITUTE(SUBSTITUTE(OFFSET('Paste your export here'!$A$1,1,MATCH("Profile URL",'Paste your export here'!$1:$1,0)-1,'Start here'!$C$17,1),CHAR(9)," "),_xlfn.UNICHAR(160)," ")),""))</f>
      </c>
      <c r="I2" cm="1">
        <f t="array" ref="I2:I100001">IF('Start here'!$C$17=0,"",IF(_xlfn.SEQUENCE('Start here'!$C$17)&gt;0,"LinkedIn Sales Navigator"))</f>
      </c>
      <c r="J2" cm="1">
        <f t="array" ref="J2:J100001">IF('Start here'!$C$17=0,"",IF(_xlfn.SEQUENCE('Start here'!$C$17)&gt;0,"Open - Not Contacted"))</f>
      </c>
      <c r="K2" cm="1">
        <f t="array" ref="K2:K100001">IF('Start here'!$C$17=0,"",MID(IF((IFERROR(TRIM(SUBSTITUTE(SUBSTITUTE(OFFSET('Paste your export here'!$A$1,1,MATCH("Mutual Connections",'Paste your export here'!$1:$1,0)-1,'Start here'!$C$17,1),CHAR(9)," "),_xlfn.UNICHAR(160)," ")),"")&lt;&gt;""),CHAR(10)&amp;"- "&amp;"Mutual connections: "&amp;IFERROR(TRIM(SUBSTITUTE(SUBSTITUTE(OFFSET('Paste your export here'!$A$1,1,MATCH("Mutual Connections",'Paste your export here'!$1:$1,0)-1,'Start here'!$C$17,1),CHAR(9)," "),_xlfn.UNICHAR(160)," ")),""),"")&amp;IF((IFERROR(TRIM(SUBSTITUTE(SUBSTITUTE(OFFSET('Paste your export here'!$A$1,1,MATCH("Past Title 1",'Paste your export here'!$1:$1,0)-1,'Start here'!$C$17,1),CHAR(9)," "),_xlfn.UNICHAR(160)," ")),"")&lt;&gt;"")*(IFERROR(TRIM(SUBSTITUTE(SUBSTITUTE(OFFSET('Paste your export here'!$A$1,1,MATCH("Past Company 1",'Paste your export here'!$1:$1,0)-1,'Start here'!$C$17,1),CHAR(9)," "),_xlfn.UNICHAR(160)," ")),"")&lt;&gt;"")*(IFERROR(TRIM(SUBSTITUTE(SUBSTITUTE(OFFSET('Paste your export here'!$A$1,1,MATCH("Past Company Duration 1",'Paste your export here'!$1:$1,0)-1,'Start here'!$C$17,1),CHAR(9)," "),_xlfn.UNICHAR(160)," ")),"")&lt;&gt;""),CHAR(10)&amp;"- "&amp;"Past role: "&amp;IFERROR(TRIM(SUBSTITUTE(SUBSTITUTE(OFFSET('Paste your export here'!$A$1,1,MATCH("Past Title 1",'Paste your export here'!$1:$1,0)-1,'Start here'!$C$17,1),CHAR(9)," "),_xlfn.UNICHAR(160)," ")),"")&amp;" | "&amp;"Company: "&amp;IFERROR(TRIM(SUBSTITUTE(SUBSTITUTE(OFFSET('Paste your export here'!$A$1,1,MATCH("Past Company 1",'Paste your export here'!$1:$1,0)-1,'Start here'!$C$17,1),CHAR(9)," "),_xlfn.UNICHAR(160)," ")),"")&amp;" | "&amp;"Time there: "&amp;IFERROR(TRIM(SUBSTITUTE(SUBSTITUTE(OFFSET('Paste your export here'!$A$1,1,MATCH("Past Company Duration 1",'Paste your export here'!$1:$1,0)-1,'Start here'!$C$17,1),CHAR(9)," "),_xlfn.UNICHAR(160)," ")),""),"")&amp;IF((IFERROR(TRIM(SUBSTITUTE(SUBSTITUTE(OFFSET('Paste your export here'!$A$1,1,MATCH("Past Title 2",'Paste your export here'!$1:$1,0)-1,'Start here'!$C$17,1),CHAR(9)," "),_xlfn.UNICHAR(160)," ")),"")&lt;&gt;"")*(IFERROR(TRIM(SUBSTITUTE(SUBSTITUTE(OFFSET('Paste your export here'!$A$1,1,MATCH("Past Company 2",'Paste your export here'!$1:$1,0)-1,'Start here'!$C$17,1),CHAR(9)," "),_xlfn.UNICHAR(160)," ")),"")&lt;&gt;"")*(IFERROR(TRIM(SUBSTITUTE(SUBSTITUTE(OFFSET('Paste your export here'!$A$1,1,MATCH("Past Company Duration 2",'Paste your export here'!$1:$1,0)-1,'Start here'!$C$17,1),CHAR(9)," "),_xlfn.UNICHAR(160)," ")),"")&lt;&gt;""),CHAR(10)&amp;"- "&amp;"Past role: "&amp;IFERROR(TRIM(SUBSTITUTE(SUBSTITUTE(OFFSET('Paste your export here'!$A$1,1,MATCH("Past Title 2",'Paste your export here'!$1:$1,0)-1,'Start here'!$C$17,1),CHAR(9)," "),_xlfn.UNICHAR(160)," ")),"")&amp;" | "&amp;"Company: "&amp;IFERROR(TRIM(SUBSTITUTE(SUBSTITUTE(OFFSET('Paste your export here'!$A$1,1,MATCH("Past Company 2",'Paste your export here'!$1:$1,0)-1,'Start here'!$C$17,1),CHAR(9)," "),_xlfn.UNICHAR(160)," ")),"")&amp;" | "&amp;"Time there: "&amp;IFERROR(TRIM(SUBSTITUTE(SUBSTITUTE(OFFSET('Paste your export here'!$A$1,1,MATCH("Past Company Duration 2",'Paste your export here'!$1:$1,0)-1,'Start here'!$C$17,1),CHAR(9)," "),_xlfn.UNICHAR(160)," ")),""),"")&amp;IF((IFERROR(TRIM(SUBSTITUTE(SUBSTITUTE(OFFSET('Paste your export here'!$A$1,1,MATCH("Location",'Paste your export here'!$1:$1,0)-1,'Start here'!$C$17,1),CHAR(9)," "),_xlfn.UNICHAR(160)," ")),"")&lt;&gt;""),CHAR(10)&amp;"- "&amp;"Location: "&amp;IFERROR(TRIM(SUBSTITUTE(SUBSTITUTE(OFFSET('Paste your export here'!$A$1,1,MATCH("Location",'Paste your export here'!$1:$1,0)-1,'Start here'!$C$17,1),CHAR(9)," "),_xlfn.UNICHAR(160)," ")),""),"")&amp;IF((IFERROR(TRIM(SUBSTITUTE(SUBSTITUTE(OFFSET('Paste your export here'!$A$1,1,MATCH("Description",'Paste your export here'!$1:$1,0)-1,'Start here'!$C$17,1),CHAR(9)," "),_xlfn.UNICHAR(160)," ")),"")&lt;&gt;""),CHAR(10)&amp;"- "&amp;"About: "&amp;IFERROR(TRIM(SUBSTITUTE(SUBSTITUTE(OFFSET('Paste your export here'!$A$1,1,MATCH("Description",'Paste your export here'!$1:$1,0)-1,'Start here'!$C$17,1),CHAR(9)," "),_xlfn.UNICHAR(160)," ")),""),"")&amp;IF((IFERROR(TRIM(SUBSTITUTE(SUBSTITUTE(OFFSET('Paste your export here'!$A$1,1,MATCH("List Name",'Paste your export here'!$1:$1,0)-1,'Start here'!$C$17,1),CHAR(9)," "),_xlfn.UNICHAR(160)," ")),"")&lt;&gt;""),CHAR(10)&amp;"- "&amp;"Sales Nav list: "&amp;IFERROR(TRIM(SUBSTITUTE(SUBSTITUTE(OFFSET('Paste your export here'!$A$1,1,MATCH("List Name",'Paste your export here'!$1:$1,0)-1,'Start here'!$C$17,1),CHAR(9)," "),_xlfn.UNICHAR(160)," ")),""),""),2,32767))</f>
      </c>
      <c r="L2" cm="1">
        <f t="array" ref="L2:L100001">IF('Start here'!$C$17=0,"",IFERROR(TRIM(SUBSTITUTE(SUBSTITUTE(OFFSET('Paste your export here'!$A$1,1,MATCH("Company Website",'Paste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Sales Navigator to Salesforce Leads import template</dc:title>
  <dc:subject>Free Excel template: paste a LinkedIn Sales Navigator export and get a Salesforce Leads import file</dc:subject>
  <dc:creator>Operelio</dc:creator>
  <cp:keywords>LinkedIn Sales Navigator, Salesforce Leads, LinkedIn Sales Navigator to Salesforce Leads, import template, Excel template, CSV import, field mapping</cp:keywords>
  <dc:description>Map your LinkedIn Sales Navigator export directly to Salesforce lead fields. It fills 12 Salesforce Leads fields from 19 LinkedIn Sales Navigator columns, with the same rules as https://operelio.com/templates/linkedin-sales-nav-salesforce-leads.</dc:description>
  <cp:lastModifiedBy>Operelio</cp:lastModifiedBy>
  <cp:category>CRM import template</cp:category>
  <dcterms:created xsi:type="dcterms:W3CDTF">2026-10-03T00:00:00Z</dcterms:created>
  <dcterms:modified xsi:type="dcterms:W3CDTF">2026-10-03T00:00:00Z</dcterms:modified>
</cp:coreProperties>
</file>