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Cognism export here" sheetId="2" r:id="rId2"/>
    <sheet name="Pipedriv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<sst xmlns="http://schemas.openxmlformats.org/spreadsheetml/2006/main" count="80" uniqueCount="80">
  <si>
    <t>Cognism to Pipedrive import template</t>
  </si>
  <si>
    <t>Paste your Cognism export in, and get a file Pipedrive can import. Free from Operelio.</t>
  </si>
  <si>
    <t>Get this into Pipedrive first time</t>
  </si>
  <si>
    <t>1.  Open your Cognism export and select everything: press Ctrl+A twice (Cmd+A twice on a Mac), so a blank row doesn't cut the selection short. Copy it. How to get the export is further down.</t>
  </si>
  <si>
    <t>2.  Go to the "Paste Cognism export here" tab, click cell A1 and paste. Keep the header row. Using this file again? Select everything on that tab and press Delete first, or old rows stay underneath.</t>
  </si>
  <si>
    <t>3.  Go to the "Pipedrive Contacts import" tab and save it as a CSV: in Excel, File, Save As, CSV UTF-8; in Google Sheets, File, Download, CSV. If Excel says a CSV keeps only the current tab, click OK. Then import that CSV with Pipedrive's spreadsheet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</si>
  <si>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</si>
  <si>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Cognism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</si>
  <si>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</si>
  <si>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"Pipedrive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</si>
  <si>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</si>
  <si>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</si>
  <si>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</si>
  <si>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</si>
  <si>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Pipedrive's spreadsheet import: </t>
    </r>
    <r>
      <rPr>
        <sz val="9"/>
        <color rgb="FF64748B"/>
        <rFont val="Arial"/>
        <family val="2"/>
      </rPr>
      <t>A name on every person, and a name on every organization.</t>
    </r>
  </si>
  <si>
    <t>Getting the export out of Cognism</t>
  </si>
  <si>
    <t>1.  Run a Contact Search in Cognism, or open Lists and pick All Contacts, My Contacts or one of your lists.</t>
  </si>
  <si>
    <t>2.  Use the checkboxes to choose Select Page, Select All or Custom Selection.</t>
  </si>
  <si>
    <t>3.  Click the option to export the contacts as a CSV file in the toolbar at the top of the page.</t>
  </si>
  <si>
    <r>
      <rPr>
        <b/>
        <sz val="9"/>
        <color rgb="FF0F172A"/>
        <rFont val="Arial"/>
        <family val="2"/>
      </rPr>
      <t xml:space="preserve">File: </t>
    </r>
    <r>
      <rPr>
        <sz val="9"/>
        <color rgb="FF64748B"/>
        <rFont val="Arial"/>
        <family val="2"/>
      </rPr>
      <t>CSV.</t>
    </r>
  </si>
  <si>
    <t>You can export up to 10,000 contacts at once from Search, and up to 1,000 per action from All Contacts or My Contacts.</t>
  </si>
  <si>
    <t>Exporting reveals any contact not yet revealed in the current contract period, and credits are used only for newly revealed contacts.</t>
  </si>
  <si>
    <t>Cognism: Manage search results</t>
  </si>
  <si>
    <t>Cognism: Lists</t>
  </si>
  <si>
    <t>The Cognism columns this template reads</t>
  </si>
  <si>
    <t>First Name  →  Name</t>
  </si>
  <si>
    <t>Last Name  →  Name</t>
  </si>
  <si>
    <t>Email  →  Email</t>
  </si>
  <si>
    <t>Job Title  →  Job Title</t>
  </si>
  <si>
    <t>Company Name  →  Organization</t>
  </si>
  <si>
    <t>Mobile  →  Phone</t>
  </si>
  <si>
    <t>Direct  →  Phone</t>
  </si>
  <si>
    <t>Office  →  Phone</t>
  </si>
  <si>
    <t>HQ  →  Phone</t>
  </si>
  <si>
    <t>Personal Linkedin URL  →  Notes</t>
  </si>
  <si>
    <t>List Name  →  Notes</t>
  </si>
  <si>
    <t>Seniority  →  Notes</t>
  </si>
  <si>
    <t>Department  →  Notes</t>
  </si>
  <si>
    <t>A column marked Not found leaves its part blank. If your export names it differently, rename that header on the paste tab to the name shown here.</t>
  </si>
  <si>
    <t>Importing with Pipedrive's spreadsheet import</t>
  </si>
  <si>
    <t>1.  Go to Tools and apps, then Import data, then Import from spreadsheet, and click Get started.</t>
  </si>
  <si>
    <t>2.  Select the kinds of data your file contains, such as People, and click Next.</t>
  </si>
  <si>
    <t>3.  Click Upload spreadsheet and choose your file.</t>
  </si>
  <si>
    <t>4.  Check the mapping, drag any unmapped column onto a field, and click Next.</t>
  </si>
  <si>
    <t>5.  Check the preview, choose how duplicates are handled and click Start import.</t>
  </si>
  <si>
    <t>The import history tab shows what was added, updated, merged or skipped. Skipped rows come back in a skip file with the reason for each.</t>
  </si>
  <si>
    <r>
      <rPr>
        <b/>
        <sz val="10"/>
        <color rgb="FF0F172A"/>
        <rFont val="Arial"/>
        <family val="2"/>
      </rPr>
      <t xml:space="preserve">Limits: </t>
    </r>
    <r>
      <rPr>
        <sz val="10"/>
        <color rgb="FF334155"/>
        <rFont val="Arial"/>
        <family val="2"/>
      </rPr>
      <t>Pipedrive's spreadsheet import takes CSV, XLS or XLSX files under 50 MB, up to 200,000 rows.</t>
    </r>
  </si>
  <si>
    <r>
      <rPr>
        <b/>
        <sz val="10"/>
        <color rgb="FF0F172A"/>
        <rFont val="Arial"/>
        <family val="2"/>
      </rPr>
      <t xml:space="preserve">Duplicates: </t>
    </r>
    <r>
      <rPr>
        <sz val="10"/>
        <color rgb="FF334155"/>
        <rFont val="Arial"/>
        <family val="2"/>
      </rPr>
      <t>A person is a duplicate when the name matches and so does a phone, email or organization. You choose to merge or keep both.</t>
    </r>
  </si>
  <si>
    <r>
      <rPr>
        <b/>
        <sz val="10"/>
        <color rgb="FF0F172A"/>
        <rFont val="Arial"/>
        <family val="2"/>
      </rPr>
      <t xml:space="preserve">Undo: </t>
    </r>
    <r>
      <rPr>
        <sz val="10"/>
        <color rgb="FF334155"/>
        <rFont val="Arial"/>
        <family val="2"/>
      </rPr>
      <t>Global admins can revert an import within 48 hours.</t>
    </r>
  </si>
  <si>
    <r>
      <rPr>
        <b/>
        <sz val="10"/>
        <color rgb="FF0F172A"/>
        <rFont val="Arial"/>
        <family val="2"/>
      </rPr>
      <t xml:space="preserve">Permission: </t>
    </r>
    <r>
      <rPr>
        <sz val="10"/>
        <color rgb="FF334155"/>
        <rFont val="Arial"/>
        <family val="2"/>
      </rPr>
      <t>A global permission to import data.</t>
    </r>
  </si>
  <si>
    <t>Updating existing records needs the Pipedrive System ID column in the file.</t>
  </si>
  <si>
    <t>A multiple-option custom field must exist in Pipedrive before you map to it.</t>
  </si>
  <si>
    <t>One row can create a person, an organization and a deal, and link all three.</t>
  </si>
  <si>
    <t>Each phone column gets a label: Work, Home, Mobile or Other.</t>
  </si>
  <si>
    <t>Currency must be written as a code such as USD or EUR, not a symbol.</t>
  </si>
  <si>
    <t>From Pipedrive's own help pages, checked 2026-10-13:</t>
  </si>
  <si>
    <t>Pipedrive: Importing data with spreadsheets</t>
  </si>
  <si>
    <t>Pipedrive: Mandatory fields</t>
  </si>
  <si>
    <t>Pipedrive: How duplicates are identified</t>
  </si>
  <si>
    <t>Pipedrive: Import errors and skip files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</si>
  <si>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</si>
  <si>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</si>
  <si>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</si>
  <si>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</si>
  <si>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</si>
  <si>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Pipedrive.</t>
  </si>
  <si>
    <t>Operelio runs this same template and also fixes the capitals in names, formats phone numbers and removes duplicate and blank rows, on every plan including Free. 15 tools are free, with no credit card.</t>
  </si>
  <si>
    <t>Full email verification and the direct push into Pipedrive come with the paid plans, from Starter.</t>
  </si>
  <si>
    <t>Try this template free on Operelio</t>
  </si>
  <si>
    <t>See this template and every rule it uses</t>
  </si>
  <si>
    <t>More from Operelio</t>
  </si>
  <si>
    <t>Every Pipedrive import template</t>
  </si>
  <si>
    <t>CRM import limits</t>
  </si>
  <si>
    <t>Template updated 2026-10-03. Made by Operelio, operelio.com.</t>
  </si>
  <si>
    <t>name</t>
  </si>
  <si>
    <t>email</t>
  </si>
  <si>
    <t>job_title</t>
  </si>
  <si>
    <t>org_name</t>
  </si>
  <si>
    <t>phone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</si>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</sst>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cognism.com/hc/en-gb/articles/37378676430482-Manage-Search-Results" TargetMode="External"/><Relationship Id="rId2" Type="http://schemas.openxmlformats.org/officeDocument/2006/relationships/hyperlink" Target="https://help.cognism.com/hc/en-gb/articles/36710363471506-Organise-your-contacts-with-Lists" TargetMode="External"/><Relationship Id="rId3" Type="http://schemas.openxmlformats.org/officeDocument/2006/relationships/hyperlink" Target="https://support.pipedrive.com/en/article/importing-data-into-pipedrive-with-spreadsheets" TargetMode="External"/><Relationship Id="rId4" Type="http://schemas.openxmlformats.org/officeDocument/2006/relationships/hyperlink" Target="https://support.pipedrive.com/en/article/importing-mandatory-fields" TargetMode="External"/><Relationship Id="rId5" Type="http://schemas.openxmlformats.org/officeDocument/2006/relationships/hyperlink" Target="https://support.pipedrive.com/en/article/how-does-the-merge-duplicates-feature-identify-duplicates-in-pipedrive" TargetMode="External"/><Relationship Id="rId6" Type="http://schemas.openxmlformats.org/officeDocument/2006/relationships/hyperlink" Target="https://support.pipedrive.com/en/article/importing-errors-and-skip-files" TargetMode="External"/><Relationship Id="rId7" Type="http://schemas.openxmlformats.org/officeDocument/2006/relationships/hyperlink" Target="https://operelio.com/sign-up?redirect_url=%2Fapp%2Ftools%2Fcrm_formatter%3Ftemplate%3Dcognism-pipedrive-contacts&amp;utm_source=excel_template&amp;utm_medium=file&amp;utm_campaign=cognism-pipedrive-contacts&amp;utm_content=signup" TargetMode="External"/><Relationship Id="rId8" Type="http://schemas.openxmlformats.org/officeDocument/2006/relationships/hyperlink" Target="https://operelio.com/templates/cognism-pipedrive-contacts?utm_source=excel_template&amp;utm_medium=file&amp;utm_campaign=cognism-pipedrive-contacts&amp;utm_content=template_page" TargetMode="External"/><Relationship Id="rId9" Type="http://schemas.openxmlformats.org/officeDocument/2006/relationships/hyperlink" Target="https://operelio.com/templates/pipedrive?utm_source=excel_template&amp;utm_medium=file&amp;utm_campaign=cognism-pipedrive-contacts&amp;utm_content=crm_hub" TargetMode="External"/><Relationship Id="rId10" Type="http://schemas.openxmlformats.org/officeDocument/2006/relationships/hyperlink" Target="https://operelio.com/templates/crm-import-limits?utm_source=excel_template&amp;utm_medium=file&amp;utm_campaign=cognism-pipedrive-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0"/>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Cognism export here'!$A$2:$ZZ$100001,0,MATCH("First Name",'Paste Cognism export here'!$1:$1,0)),CHAR(9)," "),_xlfn.UNICHAR(160)," ")))&gt;0),ROW('Paste Cognism export here'!$A$2:$A$100001)-1),0),IFERROR(LOOKUP(2,1/(LEN(TRIM(SUBSTITUTE(SUBSTITUTE(INDEX('Paste Cognism export here'!$A$2:$ZZ$100001,0,MATCH("Last Name",'Paste Cognism export here'!$1:$1,0)),CHAR(9)," "),_xlfn.UNICHAR(160)," ")))&gt;0),ROW('Paste Cognism export here'!$A$2:$A$100001)-1),0),IFERROR(LOOKUP(2,1/(LEN(TRIM(SUBSTITUTE(SUBSTITUTE(INDEX('Paste Cognism export here'!$A$2:$ZZ$100001,0,MATCH("Email",'Paste Cognism export here'!$1:$1,0)),CHAR(9)," "),_xlfn.UNICHAR(160)," ")))&gt;0),ROW('Paste Cognism export here'!$A$2:$A$100001)-1),0),IFERROR(LOOKUP(2,1/(LEN(TRIM(SUBSTITUTE(SUBSTITUTE(INDEX('Paste Cognism export here'!$A$2:$ZZ$100001,0,MATCH("Job Title",'Paste Cognism export here'!$1:$1,0)),CHAR(9)," "),_xlfn.UNICHAR(160)," ")))&gt;0),ROW('Paste Cognism export here'!$A$2:$A$100001)-1),0),IFERROR(LOOKUP(2,1/(LEN(TRIM(SUBSTITUTE(SUBSTITUTE(INDEX('Paste Cognism export here'!$A$2:$ZZ$100001,0,MATCH("Company Name",'Paste Cognism export here'!$1:$1,0)),CHAR(9)," "),_xlfn.UNICHAR(160)," ")))&gt;0),ROW('Paste Cognism export here'!$A$2:$A$100001)-1),0),IFERROR(LOOKUP(2,1/(LEN(TRIM(SUBSTITUTE(SUBSTITUTE(INDEX('Paste Cognism export here'!$A$2:$ZZ$100001,0,MATCH("Mobile",'Paste Cognism export here'!$1:$1,0)),CHAR(9)," "),_xlfn.UNICHAR(160)," ")))&gt;0),ROW('Paste Cognism export here'!$A$2:$A$100001)-1),0),IFERROR(LOOKUP(2,1/(LEN(TRIM(SUBSTITUTE(SUBSTITUTE(INDEX('Paste Cognism export here'!$A$2:$ZZ$100001,0,MATCH("Direct",'Paste Cognism export here'!$1:$1,0)),CHAR(9)," "),_xlfn.UNICHAR(160)," ")))&gt;0),ROW('Paste Cognism export here'!$A$2:$A$100001)-1),0),IFERROR(LOOKUP(2,1/(LEN(TRIM(SUBSTITUTE(SUBSTITUTE(INDEX('Paste Cognism export here'!$A$2:$ZZ$100001,0,MATCH("Office",'Paste Cognism export here'!$1:$1,0)),CHAR(9)," "),_xlfn.UNICHAR(160)," ")))&gt;0),ROW('Paste Cognism export here'!$A$2:$A$100001)-1),0),IFERROR(LOOKUP(2,1/(LEN(TRIM(SUBSTITUTE(SUBSTITUTE(INDEX('Paste Cognism export here'!$A$2:$ZZ$100001,0,MATCH("HQ",'Paste Cognism export here'!$1:$1,0)),CHAR(9)," "),_xlfn.UNICHAR(160)," ")))&gt;0),ROW('Paste Cognism export here'!$A$2:$A$100001)-1),0),IFERROR(LOOKUP(2,1/(LEN(TRIM(SUBSTITUTE(SUBSTITUTE(INDEX('Paste Cognism export here'!$A$2:$ZZ$100001,0,MATCH("Personal Linkedin URL",'Paste Cognism export here'!$1:$1,0)),CHAR(9)," "),_xlfn.UNICHAR(160)," ")))&gt;0),ROW('Paste Cognism export here'!$A$2:$A$100001)-1),0),IFERROR(LOOKUP(2,1/(LEN(TRIM(SUBSTITUTE(SUBSTITUTE(INDEX('Paste Cognism export here'!$A$2:$ZZ$100001,0,MATCH("List Name",'Paste Cognism export here'!$1:$1,0)),CHAR(9)," "),_xlfn.UNICHAR(160)," ")))&gt;0),ROW('Paste Cognism export here'!$A$2:$A$100001)-1),0),IFERROR(LOOKUP(2,1/(LEN(TRIM(SUBSTITUTE(SUBSTITUTE(INDEX('Paste Cognism export here'!$A$2:$ZZ$100001,0,MATCH("Seniority",'Paste Cognism export here'!$1:$1,0)),CHAR(9)," "),_xlfn.UNICHAR(160)," ")))&gt;0),ROW('Paste Cognism export here'!$A$2:$A$100001)-1),0),IFERROR(LOOKUP(2,1/(LEN(TRIM(SUBSTITUTE(SUBSTITUTE(INDEX('Paste Cognism export here'!$A$2:$ZZ$100001,0,MATCH("Department",'Paste Cognism export here'!$1:$1,0)),CHAR(9)," "),_xlfn.UNICHAR(160)," ")))&gt;0),ROW('Paste Cognism export here'!$A$2:$A$100001)-1),0))</f>
      </c>
    </row>
    <row r="18">
      <c r="B18" s="5" t="s">
        <v>13</v>
      </c>
      <c r="C18" s="8" t="str">
        <f>IF('Start here'!$C$17=0,0,SUMPRODUCT((LEN('Pipedrive Contacts import'!$A$2:$A$100001)=0)*(ROW('Pipedrive Contacts import'!$A$2:$A$100001)-1&lt;='Start here'!$C$17)))</f>
      </c>
    </row>
    <row r="19" ht="15" customHeight="1">
      <c r="B19" s="6" t="s">
        <v>14</v>
      </c>
    </row>
    <row r="20" ht="29" customHeight="1">
      <c r="B20" s="9" t="str">
        <f>IF('Start here'!$C$17&gt;200000,"Over 200,000 rows. Pipedrive's spreadsheet import takes 200,000 rows. Split the file and import it in parts.","")</f>
      </c>
    </row>
    <row r="21" ht="29" customHeight="1">
      <c r="B21" s="9" t="str">
        <f>IF(IFERROR(COUNTA('Paste Cognism export here'!100002:100002),0)&gt;0,"Over 100,000 rows. This file reads the first 100,000. Split your export and use the file once for each part.","")</f>
      </c>
    </row>
    <row r="23" ht="22" customHeight="1">
      <c r="B23" s="2" t="s">
        <v>15</v>
      </c>
      <c r="C23" s="3"/>
    </row>
    <row r="24" ht="29" customHeight="1">
      <c r="B24" s="4" t="s">
        <v>16</v>
      </c>
    </row>
    <row r="25" ht="16" customHeight="1">
      <c r="B25" s="4" t="s">
        <v>17</v>
      </c>
    </row>
    <row r="26" ht="16" customHeight="1">
      <c r="B26" s="4" t="s">
        <v>18</v>
      </c>
    </row>
    <row r="27" ht="15" customHeight="1">
      <c r="B27" s="6" t="s">
        <v>19</v>
      </c>
    </row>
    <row r="28" ht="27" customHeight="1">
      <c r="B28" s="6" t="s">
        <v>20</v>
      </c>
    </row>
    <row r="29" ht="27" customHeight="1">
      <c r="B29" s="6" t="s">
        <v>21</v>
      </c>
    </row>
    <row r="30">
      <c r="B30" s="7" t="s">
        <v>22</v>
      </c>
    </row>
    <row r="31">
      <c r="B31" s="7" t="s">
        <v>23</v>
      </c>
    </row>
    <row r="33" ht="22" customHeight="1">
      <c r="B33" s="2" t="s">
        <v>24</v>
      </c>
      <c r="C33" s="3"/>
    </row>
    <row r="34">
      <c r="B34" s="4" t="s">
        <v>25</v>
      </c>
      <c r="C34" s="15" t="str">
        <f>IF(COUNTA('Paste Cognism export here'!$1:$1)=0,"Waiting for your paste",IF(ISNUMBER(MATCH("First Name",'Paste Cognism export here'!$1:$1,0)),"Found","Not found"))</f>
      </c>
    </row>
    <row r="35">
      <c r="B35" s="4" t="s">
        <v>26</v>
      </c>
      <c r="C35" s="15" t="str">
        <f>IF(COUNTA('Paste Cognism export here'!$1:$1)=0,"Waiting for your paste",IF(ISNUMBER(MATCH("Last Name",'Paste Cognism export here'!$1:$1,0)),"Found","Not found"))</f>
      </c>
    </row>
    <row r="36">
      <c r="B36" s="4" t="s">
        <v>27</v>
      </c>
      <c r="C36" s="15" t="str">
        <f>IF(COUNTA('Paste Cognism export here'!$1:$1)=0,"Waiting for your paste",IF(ISNUMBER(MATCH("Email",'Paste Cognism export here'!$1:$1,0)),"Found","Not found"))</f>
      </c>
    </row>
    <row r="37">
      <c r="B37" s="4" t="s">
        <v>28</v>
      </c>
      <c r="C37" s="15" t="str">
        <f>IF(COUNTA('Paste Cognism export here'!$1:$1)=0,"Waiting for your paste",IF(ISNUMBER(MATCH("Job Title",'Paste Cognism export here'!$1:$1,0)),"Found","Not found"))</f>
      </c>
    </row>
    <row r="38">
      <c r="B38" s="4" t="s">
        <v>29</v>
      </c>
      <c r="C38" s="15" t="str">
        <f>IF(COUNTA('Paste Cognism export here'!$1:$1)=0,"Waiting for your paste",IF(ISNUMBER(MATCH("Company Name",'Paste Cognism export here'!$1:$1,0)),"Found","Not found"))</f>
      </c>
    </row>
    <row r="39">
      <c r="B39" s="4" t="s">
        <v>30</v>
      </c>
      <c r="C39" s="15" t="str">
        <f>IF(COUNTA('Paste Cognism export here'!$1:$1)=0,"Waiting for your paste",IF(ISNUMBER(MATCH("Mobile",'Paste Cognism export here'!$1:$1,0)),"Found","Not found"))</f>
      </c>
    </row>
    <row r="40">
      <c r="B40" s="4" t="s">
        <v>31</v>
      </c>
      <c r="C40" s="15" t="str">
        <f>IF(COUNTA('Paste Cognism export here'!$1:$1)=0,"Waiting for your paste",IF(ISNUMBER(MATCH("Direct",'Paste Cognism export here'!$1:$1,0)),"Found","Not found"))</f>
      </c>
    </row>
    <row r="41">
      <c r="B41" s="4" t="s">
        <v>32</v>
      </c>
      <c r="C41" s="15" t="str">
        <f>IF(COUNTA('Paste Cognism export here'!$1:$1)=0,"Waiting for your paste",IF(ISNUMBER(MATCH("Office",'Paste Cognism export here'!$1:$1,0)),"Found","Not found"))</f>
      </c>
    </row>
    <row r="42">
      <c r="B42" s="4" t="s">
        <v>33</v>
      </c>
      <c r="C42" s="15" t="str">
        <f>IF(COUNTA('Paste Cognism export here'!$1:$1)=0,"Waiting for your paste",IF(ISNUMBER(MATCH("HQ",'Paste Cognism export here'!$1:$1,0)),"Found","Not found"))</f>
      </c>
    </row>
    <row r="43">
      <c r="B43" s="4" t="s">
        <v>34</v>
      </c>
      <c r="C43" s="15" t="str">
        <f>IF(COUNTA('Paste Cognism export here'!$1:$1)=0,"Waiting for your paste",IF(ISNUMBER(MATCH("Personal Linkedin URL",'Paste Cognism export here'!$1:$1,0)),"Found","Not found"))</f>
      </c>
    </row>
    <row r="44">
      <c r="B44" s="4" t="s">
        <v>35</v>
      </c>
      <c r="C44" s="15" t="str">
        <f>IF(COUNTA('Paste Cognism export here'!$1:$1)=0,"Waiting for your paste",IF(ISNUMBER(MATCH("List Name",'Paste Cognism export here'!$1:$1,0)),"Found","Not found"))</f>
      </c>
    </row>
    <row r="45">
      <c r="B45" s="4" t="s">
        <v>36</v>
      </c>
      <c r="C45" s="15" t="str">
        <f>IF(COUNTA('Paste Cognism export here'!$1:$1)=0,"Waiting for your paste",IF(ISNUMBER(MATCH("Seniority",'Paste Cognism export here'!$1:$1,0)),"Found","Not found"))</f>
      </c>
    </row>
    <row r="46">
      <c r="B46" s="4" t="s">
        <v>37</v>
      </c>
      <c r="C46" s="15" t="str">
        <f>IF(COUNTA('Paste Cognism export here'!$1:$1)=0,"Waiting for your paste",IF(ISNUMBER(MATCH("Department",'Paste Cognism export here'!$1:$1,0)),"Found","Not found"))</f>
      </c>
    </row>
    <row r="47" ht="27" customHeight="1">
      <c r="B47" s="6" t="s">
        <v>38</v>
      </c>
    </row>
    <row r="49" ht="22" customHeight="1">
      <c r="B49" s="2" t="s">
        <v>39</v>
      </c>
      <c r="C49" s="3"/>
    </row>
    <row r="50" ht="16" customHeight="1">
      <c r="B50" s="4" t="s">
        <v>40</v>
      </c>
    </row>
    <row r="51" ht="16" customHeight="1">
      <c r="B51" s="4" t="s">
        <v>41</v>
      </c>
    </row>
    <row r="52" ht="16" customHeight="1">
      <c r="B52" s="4" t="s">
        <v>42</v>
      </c>
    </row>
    <row r="53" ht="16" customHeight="1">
      <c r="B53" s="4" t="s">
        <v>43</v>
      </c>
    </row>
    <row r="54" ht="16" customHeight="1">
      <c r="B54" s="4" t="s">
        <v>44</v>
      </c>
    </row>
    <row r="55" ht="29" customHeight="1">
      <c r="B55" s="4" t="s">
        <v>45</v>
      </c>
    </row>
    <row r="57" ht="16" customHeight="1">
      <c r="B57" s="4" t="s">
        <v>46</v>
      </c>
    </row>
    <row r="58" ht="29" customHeight="1">
      <c r="B58" s="4" t="s">
        <v>47</v>
      </c>
    </row>
    <row r="59" ht="16" customHeight="1">
      <c r="B59" s="4" t="s">
        <v>48</v>
      </c>
    </row>
    <row r="60" ht="16" customHeight="1">
      <c r="B60" s="4" t="s">
        <v>49</v>
      </c>
    </row>
    <row r="61" ht="16" customHeight="1">
      <c r="B61" s="4" t="s">
        <v>50</v>
      </c>
    </row>
    <row r="62" ht="16" customHeight="1">
      <c r="B62" s="4" t="s">
        <v>51</v>
      </c>
    </row>
    <row r="63" ht="16" customHeight="1">
      <c r="B63" s="4" t="s">
        <v>52</v>
      </c>
    </row>
    <row r="64" ht="16" customHeight="1">
      <c r="B64" s="4" t="s">
        <v>53</v>
      </c>
    </row>
    <row r="65" ht="16" customHeight="1">
      <c r="B65" s="4" t="s">
        <v>54</v>
      </c>
    </row>
    <row r="66" ht="15" customHeight="1">
      <c r="B66" s="6" t="s">
        <v>55</v>
      </c>
    </row>
    <row r="67">
      <c r="B67" s="7" t="s">
        <v>56</v>
      </c>
    </row>
    <row r="68">
      <c r="B68" s="7" t="s">
        <v>57</v>
      </c>
    </row>
    <row r="69">
      <c r="B69" s="7" t="s">
        <v>58</v>
      </c>
    </row>
    <row r="70">
      <c r="B70" s="7" t="s">
        <v>59</v>
      </c>
    </row>
    <row r="72" ht="22" customHeight="1">
      <c r="B72" s="2" t="s">
        <v>60</v>
      </c>
      <c r="C72" s="3"/>
    </row>
    <row r="73" ht="16" customHeight="1">
      <c r="B73" s="4" t="s">
        <v>61</v>
      </c>
    </row>
    <row r="74" ht="16" customHeight="1">
      <c r="B74" s="4" t="s">
        <v>62</v>
      </c>
    </row>
    <row r="75" ht="16" customHeight="1">
      <c r="B75" s="4" t="s">
        <v>63</v>
      </c>
    </row>
    <row r="76" ht="16" customHeight="1">
      <c r="B76" s="4" t="s">
        <v>64</v>
      </c>
    </row>
    <row r="77" ht="16" customHeight="1">
      <c r="B77" s="4" t="s">
        <v>65</v>
      </c>
    </row>
    <row r="79" ht="8" customHeight="1">
      <c r="B79" s="14"/>
      <c r="C79" s="14"/>
    </row>
    <row r="80" ht="31" customHeight="1">
      <c r="B80" s="12" t="s">
        <v>66</v>
      </c>
      <c r="C80" s="14"/>
    </row>
    <row r="81" ht="18" customHeight="1">
      <c r="B81" s="12" t="s">
        <v>67</v>
      </c>
      <c r="C81" s="14"/>
    </row>
    <row r="82" ht="17" customHeight="1">
      <c r="B82" s="13" t="s">
        <v>68</v>
      </c>
      <c r="C82" s="14"/>
    </row>
    <row r="83" ht="17" customHeight="1">
      <c r="B83" s="13" t="s">
        <v>69</v>
      </c>
      <c r="C83" s="14"/>
    </row>
    <row r="84" ht="8" customHeight="1">
      <c r="B84" s="14"/>
      <c r="C84" s="14"/>
    </row>
    <row r="86" ht="22" customHeight="1">
      <c r="B86" s="2" t="s">
        <v>70</v>
      </c>
      <c r="C86" s="3"/>
    </row>
    <row r="87">
      <c r="B87" s="7" t="s">
        <v>71</v>
      </c>
    </row>
    <row r="88">
      <c r="B88" s="7" t="s">
        <v>72</v>
      </c>
    </row>
    <row r="90" ht="15" customHeight="1">
      <c r="B90" s="6" t="s">
        <v>73</v>
      </c>
    </row>
  </sheetData>
  <conditionalFormatting sqref="C34:C46">
    <cfRule type="expression" dxfId="0" priority="1">
      <formula>C34="Found"</formula>
    </cfRule>
  </conditionalFormatting>
  <conditionalFormatting sqref="C34:C46">
    <cfRule type="expression" dxfId="1" priority="2">
      <formula>C34="Not found"</formula>
    </cfRule>
  </conditionalFormatting>
  <hyperlinks>
    <hyperlink ref="B30" r:id="rId1"/>
    <hyperlink ref="B31" r:id="rId2"/>
    <hyperlink ref="B67" r:id="rId3"/>
    <hyperlink ref="B68" r:id="rId4"/>
    <hyperlink ref="B69" r:id="rId5"/>
    <hyperlink ref="B70" r:id="rId6"/>
    <hyperlink ref="B82" r:id="rId7"/>
    <hyperlink ref="B83" r:id="rId8"/>
    <hyperlink ref="B87" r:id="rId9"/>
    <hyperlink ref="B88"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40" customWidth="1"/>
  </cols>
  <sheetData>
    <row r="1">
      <c r="A1" s="10" t="s">
        <v>74</v>
      </c>
      <c r="B1" s="10" t="s">
        <v>75</v>
      </c>
      <c r="C1" s="10" t="s">
        <v>76</v>
      </c>
      <c r="D1" s="10" t="s">
        <v>77</v>
      </c>
      <c r="E1" s="10" t="s">
        <v>78</v>
      </c>
      <c r="F1" s="10" t="s">
        <v>79</v>
      </c>
    </row>
    <row r="2">
      <c r="A2" cm="1">
        <f t="array" ref="A2:A100001">IF('Start here'!$C$17=0,"",MID(IF(IFERROR(TRIM(SUBSTITUTE(SUBSTITUTE(OFFSET('Paste Cognism export here'!$A$1,1,MATCH("First Name",'Paste Cognism export here'!$1:$1,0)-1,'Start here'!$C$17,1),CHAR(9)," "),_xlfn.UNICHAR(160)," ")),"")&lt;&gt;""," "&amp;IFERROR(TRIM(SUBSTITUTE(SUBSTITUTE(OFFSET('Paste Cognism export here'!$A$1,1,MATCH("First Name",'Paste Cognism export here'!$1:$1,0)-1,'Start here'!$C$17,1),CHAR(9)," "),_xlfn.UNICHAR(160)," ")),""),"")&amp;IF(IFERROR(TRIM(SUBSTITUTE(SUBSTITUTE(OFFSET('Paste Cognism export here'!$A$1,1,MATCH("Last Name",'Paste Cognism export here'!$1:$1,0)-1,'Start here'!$C$17,1),CHAR(9)," "),_xlfn.UNICHAR(160)," ")),"")&lt;&gt;""," "&amp;IFERROR(TRIM(SUBSTITUTE(SUBSTITUTE(OFFSET('Paste Cognism export here'!$A$1,1,MATCH("Last Name",'Paste Cognism export here'!$1:$1,0)-1,'Start here'!$C$17,1),CHAR(9)," "),_xlfn.UNICHAR(160)," ")),""),""),2,32767))</f>
      </c>
      <c r="B2" cm="1">
        <f t="array" ref="B2:B100001">IF('Start here'!$C$17=0,"",LOWER(IFERROR(TRIM(SUBSTITUTE(SUBSTITUTE(OFFSET('Paste Cognism export here'!$A$1,1,MATCH("Email",'Paste Cognism export here'!$1:$1,0)-1,'Start here'!$C$17,1),CHAR(9)," "),_xlfn.UNICHAR(160)," ")),"")))</f>
      </c>
      <c r="C2" cm="1">
        <f t="array" ref="C2:C100001">IF('Start here'!$C$17=0,"",IFERROR(TRIM(SUBSTITUTE(SUBSTITUTE(OFFSET('Paste Cognism export here'!$A$1,1,MATCH("Job Title",'Paste Cognism export here'!$1:$1,0)-1,'Start here'!$C$17,1),CHAR(9)," "),_xlfn.UNICHAR(160)," ")),""))</f>
      </c>
      <c r="D2" cm="1">
        <f t="array" ref="D2:D100001">IF('Start here'!$C$17=0,"",IFERROR(TRIM(SUBSTITUTE(SUBSTITUTE(OFFSET('Paste Cognism export here'!$A$1,1,MATCH("Company Name",'Paste Cognism export here'!$1:$1,0)-1,'Start here'!$C$17,1),CHAR(9)," "),_xlfn.UNICHAR(160)," ")),""))</f>
      </c>
      <c r="E2" cm="1">
        <f t="array" ref="E2:E100001">IF('Start here'!$C$17=0,"",IF(IFERROR(TRIM(SUBSTITUTE(SUBSTITUTE(OFFSET('Paste Cognism export here'!$A$1,1,MATCH("Mobile",'Paste Cognism export here'!$1:$1,0)-1,'Start here'!$C$17,1),CHAR(9)," "),_xlfn.UNICHAR(160)," ")),"")&lt;&gt;"",IFERROR(TRIM(SUBSTITUTE(SUBSTITUTE(OFFSET('Paste Cognism export here'!$A$1,1,MATCH("Mobile",'Paste Cognism export here'!$1:$1,0)-1,'Start here'!$C$17,1),CHAR(9)," "),_xlfn.UNICHAR(160)," ")),""),IF(IFERROR(TRIM(SUBSTITUTE(SUBSTITUTE(OFFSET('Paste Cognism export here'!$A$1,1,MATCH("Direct",'Paste Cognism export here'!$1:$1,0)-1,'Start here'!$C$17,1),CHAR(9)," "),_xlfn.UNICHAR(160)," ")),"")&lt;&gt;"",IFERROR(TRIM(SUBSTITUTE(SUBSTITUTE(OFFSET('Paste Cognism export here'!$A$1,1,MATCH("Direct",'Paste Cognism export here'!$1:$1,0)-1,'Start here'!$C$17,1),CHAR(9)," "),_xlfn.UNICHAR(160)," ")),""),IF(IFERROR(TRIM(SUBSTITUTE(SUBSTITUTE(OFFSET('Paste Cognism export here'!$A$1,1,MATCH("Office",'Paste Cognism export here'!$1:$1,0)-1,'Start here'!$C$17,1),CHAR(9)," "),_xlfn.UNICHAR(160)," ")),"")&lt;&gt;"",IFERROR(TRIM(SUBSTITUTE(SUBSTITUTE(OFFSET('Paste Cognism export here'!$A$1,1,MATCH("Office",'Paste Cognism export here'!$1:$1,0)-1,'Start here'!$C$17,1),CHAR(9)," "),_xlfn.UNICHAR(160)," ")),""),IF(IFERROR(TRIM(SUBSTITUTE(SUBSTITUTE(OFFSET('Paste Cognism export here'!$A$1,1,MATCH("HQ",'Paste Cognism export here'!$1:$1,0)-1,'Start here'!$C$17,1),CHAR(9)," "),_xlfn.UNICHAR(160)," ")),"")&lt;&gt;"",IFERROR(TRIM(SUBSTITUTE(SUBSTITUTE(OFFSET('Paste Cognism export here'!$A$1,1,MATCH("HQ",'Paste Cognism export here'!$1:$1,0)-1,'Start here'!$C$17,1),CHAR(9)," "),_xlfn.UNICHAR(160)," ")),""),"")))))</f>
      </c>
      <c r="F2" cm="1">
        <f t="array" ref="F2:F100001">IF('Start here'!$C$17=0,"",MID(IF(IFERROR(TRIM(SUBSTITUTE(SUBSTITUTE(OFFSET('Paste Cognism export here'!$A$1,1,MATCH("Personal Linkedin URL",'Paste Cognism export here'!$1:$1,0)-1,'Start here'!$C$17,1),CHAR(9)," "),_xlfn.UNICHAR(160)," ")),"")&lt;&gt;""," | LinkedIn: "&amp;IFERROR(TRIM(SUBSTITUTE(SUBSTITUTE(OFFSET('Paste Cognism export here'!$A$1,1,MATCH("Personal Linkedin URL",'Paste Cognism export here'!$1:$1,0)-1,'Start here'!$C$17,1),CHAR(9)," "),_xlfn.UNICHAR(160)," ")),""),"")&amp;IF(IFERROR(TRIM(SUBSTITUTE(SUBSTITUTE(OFFSET('Paste Cognism export here'!$A$1,1,MATCH("List Name",'Paste Cognism export here'!$1:$1,0)-1,'Start here'!$C$17,1),CHAR(9)," "),_xlfn.UNICHAR(160)," ")),"")&lt;&gt;""," | Cognism list: "&amp;IFERROR(TRIM(SUBSTITUTE(SUBSTITUTE(OFFSET('Paste Cognism export here'!$A$1,1,MATCH("List Name",'Paste Cognism export here'!$1:$1,0)-1,'Start here'!$C$17,1),CHAR(9)," "),_xlfn.UNICHAR(160)," ")),""),"")&amp;IF(IFERROR(TRIM(SUBSTITUTE(SUBSTITUTE(OFFSET('Paste Cognism export here'!$A$1,1,MATCH("Seniority",'Paste Cognism export here'!$1:$1,0)-1,'Start here'!$C$17,1),CHAR(9)," "),_xlfn.UNICHAR(160)," ")),"")&lt;&gt;""," | Seniority: "&amp;IFERROR(TRIM(SUBSTITUTE(SUBSTITUTE(OFFSET('Paste Cognism export here'!$A$1,1,MATCH("Seniority",'Paste Cognism export here'!$1:$1,0)-1,'Start here'!$C$17,1),CHAR(9)," "),_xlfn.UNICHAR(160)," ")),""),"")&amp;IF(IFERROR(TRIM(SUBSTITUTE(SUBSTITUTE(OFFSET('Paste Cognism export here'!$A$1,1,MATCH("Department",'Paste Cognism export here'!$1:$1,0)-1,'Start here'!$C$17,1),CHAR(9)," "),_xlfn.UNICHAR(160)," ")),"")&lt;&gt;""," | Department: "&amp;IFERROR(TRIM(SUBSTITUTE(SUBSTITUTE(OFFSET('Paste Cognism export here'!$A$1,1,MATCH("Department",'Paste Cognism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Cognism export here</vt:lpstr>
      <vt:lpstr>Pipedrive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Cognism to Pipedrive import template</dc:title>
  <dc:subject>Free Excel template: paste a Cognism export and get a Pipedrive import file</dc:subject>
  <dc:creator>Operelio</dc:creator>
  <cp:keywords>Cognism, Pipedrive, Cognism to Pipedrive, import template, Excel template, CSV import, field mapping</cp:keywords>
  <dc:description>Map your Cognism Prospector export directly to Pipedrive contact fields. It fills 6 Pipedrive fields from 13 Cognism columns, with the same rules as https://operelio.com/templates/cognism-pipedrive-contacts.</dc:description>
  <cp:lastModifiedBy>Operelio</cp:lastModifiedBy>
  <cp:category>CRM import template</cp:category>
  <dcterms:created xsi:type="dcterms:W3CDTF">2026-10-03T00:00:00Z</dcterms:created>
  <dcterms:modified xsi:type="dcterms:W3CDTF">2026-10-03T00:00:00Z</dcterms:modified>
</cp:coreProperties>
</file>