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Cognism export here" sheetId="2" r:id="rId2"/>
    <sheet name="monday CRM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<sst xmlns="http://schemas.openxmlformats.org/spreadsheetml/2006/main" count="77" uniqueCount="77">
  <si>
    <t>Cognism to monday CRM import template</t>
  </si>
  <si>
    <t>Paste your Cognism export in, and get a file monday CRM can import. Free from Operelio.</t>
  </si>
  <si>
    <t>Get this into monday CRM first time</t>
  </si>
  <si>
    <t>1.  Open your Cognism export and select everything: press Ctrl+A twice (Cmd+A twice on a Mac), so a blank row doesn't cut the selection short. Copy it. How to get the export is further down.</t>
  </si>
  <si>
    <t>2.  Go to the "Paste Cognism export here" tab, click cell A1 and paste. Keep the header row. Using this file again? Select everything on that tab and press Delete first, or old rows stay underneath.</t>
  </si>
  <si>
    <t>3.  Go to the "monday CRM Contacts import" tab and save it as a CSV: in Excel, File, Save As, CSV UTF-8; in Google Sheets, File, Download, CSV. If Excel says a CSV keeps only the current tab, click OK. Then import that CSV with monday CRM's Excel and CSV import,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</si>
  <si>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</si>
  <si>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Cognism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</si>
  <si>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</si>
  <si>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"monday CRM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</si>
  <si>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</si>
  <si>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</si>
  <si>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</si>
  <si>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</si>
  <si>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monday CRM's Excel and CSV import: </t>
    </r>
    <r>
      <rPr>
        <sz val="9"/>
        <color rgb="FF64748B"/>
        <rFont val="Arial"/>
        <family val="2"/>
      </rPr>
      <t>One column becomes the item Name; a file needs at least 2 columns.</t>
    </r>
  </si>
  <si>
    <t>Getting the export out of Cognism</t>
  </si>
  <si>
    <t>1.  Run a Contact Search in Cognism, or open Lists and pick All Contacts, My Contacts or one of your lists.</t>
  </si>
  <si>
    <t>2.  Use the checkboxes to choose Select Page, Select All or Custom Selection.</t>
  </si>
  <si>
    <t>3.  Click the option to export the contacts as a CSV file in the toolbar at the top of the page.</t>
  </si>
  <si>
    <r>
      <rPr>
        <b/>
        <sz val="9"/>
        <color rgb="FF0F172A"/>
        <rFont val="Arial"/>
        <family val="2"/>
      </rPr>
      <t xml:space="preserve">File: </t>
    </r>
    <r>
      <rPr>
        <sz val="9"/>
        <color rgb="FF64748B"/>
        <rFont val="Arial"/>
        <family val="2"/>
      </rPr>
      <t>CSV.</t>
    </r>
  </si>
  <si>
    <t>You can export up to 10,000 contacts at once from Search, and up to 1,000 per action from All Contacts or My Contacts.</t>
  </si>
  <si>
    <t>Exporting reveals any contact not yet revealed in the current contract period, and credits are used only for newly revealed contacts.</t>
  </si>
  <si>
    <t>Cognism: Manage search results</t>
  </si>
  <si>
    <t>Cognism: Lists</t>
  </si>
  <si>
    <t>The Cognism columns this template reads</t>
  </si>
  <si>
    <t>First Name  →  Name</t>
  </si>
  <si>
    <t>Last Name  →  Name</t>
  </si>
  <si>
    <t>Email  →  Email</t>
  </si>
  <si>
    <t>Mobile  →  Phone</t>
  </si>
  <si>
    <t>Direct  →  Phone</t>
  </si>
  <si>
    <t>Office  →  Phone</t>
  </si>
  <si>
    <t>HQ  →  Phone</t>
  </si>
  <si>
    <t>Company Name  →  Company</t>
  </si>
  <si>
    <t>Job Title  →  Notes</t>
  </si>
  <si>
    <t>Personal Linkedin URL  →  Notes</t>
  </si>
  <si>
    <t>List Name  →  Notes</t>
  </si>
  <si>
    <t>Seniority  →  Notes</t>
  </si>
  <si>
    <t>Department  →  Notes</t>
  </si>
  <si>
    <t>A column marked Not found leaves its part blank. If your export names it differently, rename that header on the paste tab to the name shown here.</t>
  </si>
  <si>
    <t>Importing with monday CRM's Excel and CSV import</t>
  </si>
  <si>
    <t>1.  Open the Contacts board, open the New contact dropdown and select Import contacts.</t>
  </si>
  <si>
    <t>2.  Browse to your file or drag it in.</t>
  </si>
  <si>
    <t>3.  Choose the group to add the items to.</t>
  </si>
  <si>
    <t>4.  Match each file column to a board column or a new column, or skip it.</t>
  </si>
  <si>
    <t>5.  Set the duplicate behavior (add as new, skip or update) and click Import Now.</t>
  </si>
  <si>
    <t>A green banner confirms the import, with a CSV summary to download.</t>
  </si>
  <si>
    <r>
      <rPr>
        <b/>
        <sz val="10"/>
        <color rgb="FF0F172A"/>
        <rFont val="Arial"/>
        <family val="2"/>
      </rPr>
      <t xml:space="preserve">Limits: </t>
    </r>
    <r>
      <rPr>
        <sz val="10"/>
        <color rgb="FF334155"/>
        <rFont val="Arial"/>
        <family val="2"/>
      </rPr>
      <t>monday CRM's import takes XLSX, XLS or CSV files up to 10 MB. Its pages differ on rows: 8,000 for a new board and 10,000 for an existing one.</t>
    </r>
  </si>
  <si>
    <r>
      <rPr>
        <b/>
        <sz val="10"/>
        <color rgb="FF0F172A"/>
        <rFont val="Arial"/>
        <family val="2"/>
      </rPr>
      <t xml:space="preserve">Duplicates: </t>
    </r>
    <r>
      <rPr>
        <sz val="10"/>
        <color rgb="FF334155"/>
        <rFont val="Arial"/>
        <family val="2"/>
      </rPr>
      <t>You pick a column to match on, such as Email, then add as new, skip or update.</t>
    </r>
  </si>
  <si>
    <r>
      <rPr>
        <b/>
        <sz val="10"/>
        <color rgb="FF0F172A"/>
        <rFont val="Arial"/>
        <family val="2"/>
      </rPr>
      <t xml:space="preserve">Undo: </t>
    </r>
    <r>
      <rPr>
        <sz val="10"/>
        <color rgb="FF334155"/>
        <rFont val="Arial"/>
        <family val="2"/>
      </rPr>
      <t>No import undo documented.</t>
    </r>
  </si>
  <si>
    <t>Only the first 50 columns are imported into a new board.</t>
  </si>
  <si>
    <t>Each file column is mapped to a board column: Name, Status, Link, Email, Long text, Numbers, Text, Phone, Date or People.</t>
  </si>
  <si>
    <t>A Status column with more than 40 different labels makes the import fail.</t>
  </si>
  <si>
    <t>Dates need the ISO format, such as 2021-10-23.</t>
  </si>
  <si>
    <t>The item name is a single Name column, so first and last names need joining before they go in.</t>
  </si>
  <si>
    <t>monday CRM's Contacts board links to Accounts and can match a contact to an account by email domain.</t>
  </si>
  <si>
    <t>From monday CRM's own help pages, checked 2026-09-28:</t>
  </si>
  <si>
    <t>monday.com: Import from Excel to monday CRM</t>
  </si>
  <si>
    <t>monday.com: Import files from Excel</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</si>
  <si>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</si>
  <si>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</si>
  <si>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</si>
  <si>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</si>
  <si>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</si>
  <si>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monday CRM.</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</si>
  <si>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</si>
  <si>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</si>
  <si>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</si>
  <si>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</si>
  <si>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</si>
  <si>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monday CRM import template</t>
  </si>
  <si>
    <t>CRM import limits</t>
  </si>
  <si>
    <t>Template updated 2026-10-03. Made by Operelio, operelio.com.</t>
  </si>
  <si>
    <t>Name</t>
  </si>
  <si>
    <t>Email</t>
  </si>
  <si>
    <t>Phone</t>
  </si>
  <si>
    <t>Company</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</si>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</sst>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cognism.com/hc/en-gb/articles/37378676430482-Manage-Search-Results" TargetMode="External"/><Relationship Id="rId2" Type="http://schemas.openxmlformats.org/officeDocument/2006/relationships/hyperlink" Target="https://help.cognism.com/hc/en-gb/articles/36710363471506-Organise-your-contacts-with-Lists" TargetMode="External"/><Relationship Id="rId3" Type="http://schemas.openxmlformats.org/officeDocument/2006/relationships/hyperlink" Target="https://support.monday.com/hc/en-us/articles/14244473062290-Import-from-Excel-to-monday-CRM" TargetMode="External"/><Relationship Id="rId4" Type="http://schemas.openxmlformats.org/officeDocument/2006/relationships/hyperlink" Target="https://support.monday.com/hc/en-us/articles/360000219209-Import-files-from-Excel" TargetMode="External"/><Relationship Id="rId5" Type="http://schemas.openxmlformats.org/officeDocument/2006/relationships/hyperlink" Target="https://operelio.com/sign-up?redirect_url=%2Fapp%2Ftools%2Fcrm_formatter%3Ftemplate%3Dcognism-monday-contacts&amp;utm_source=excel_template&amp;utm_medium=file&amp;utm_campaign=cognism-monday-contacts&amp;utm_content=signup" TargetMode="External"/><Relationship Id="rId6" Type="http://schemas.openxmlformats.org/officeDocument/2006/relationships/hyperlink" Target="https://operelio.com/templates/cognism-monday-contacts?utm_source=excel_template&amp;utm_medium=file&amp;utm_campaign=cognism-monday-contacts&amp;utm_content=template_page" TargetMode="External"/><Relationship Id="rId7" Type="http://schemas.openxmlformats.org/officeDocument/2006/relationships/hyperlink" Target="https://operelio.com/templates/monday?utm_source=excel_template&amp;utm_medium=file&amp;utm_campaign=cognism-monday-contacts&amp;utm_content=crm_hub" TargetMode="External"/><Relationship Id="rId8" Type="http://schemas.openxmlformats.org/officeDocument/2006/relationships/hyperlink" Target="https://operelio.com/templates/crm-import-limits?utm_source=excel_template&amp;utm_medium=file&amp;utm_campaign=cognism-monday-contacts&amp;utm_content=import_limits"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7"/>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Cognism export here'!$A$2:$ZZ$100001,0,MATCH("First Name",'Paste Cognism export here'!$1:$1,0)),CHAR(9)," "),_xlfn.UNICHAR(160)," ")))&gt;0),ROW('Paste Cognism export here'!$A$2:$A$100001)-1),0),IFERROR(LOOKUP(2,1/(LEN(TRIM(SUBSTITUTE(SUBSTITUTE(INDEX('Paste Cognism export here'!$A$2:$ZZ$100001,0,MATCH("Last Name",'Paste Cognism export here'!$1:$1,0)),CHAR(9)," "),_xlfn.UNICHAR(160)," ")))&gt;0),ROW('Paste Cognism export here'!$A$2:$A$100001)-1),0),IFERROR(LOOKUP(2,1/(LEN(TRIM(SUBSTITUTE(SUBSTITUTE(INDEX('Paste Cognism export here'!$A$2:$ZZ$100001,0,MATCH("Email",'Paste Cognism export here'!$1:$1,0)),CHAR(9)," "),_xlfn.UNICHAR(160)," ")))&gt;0),ROW('Paste Cognism export here'!$A$2:$A$100001)-1),0),IFERROR(LOOKUP(2,1/(LEN(TRIM(SUBSTITUTE(SUBSTITUTE(INDEX('Paste Cognism export here'!$A$2:$ZZ$100001,0,MATCH("Mobile",'Paste Cognism export here'!$1:$1,0)),CHAR(9)," "),_xlfn.UNICHAR(160)," ")))&gt;0),ROW('Paste Cognism export here'!$A$2:$A$100001)-1),0),IFERROR(LOOKUP(2,1/(LEN(TRIM(SUBSTITUTE(SUBSTITUTE(INDEX('Paste Cognism export here'!$A$2:$ZZ$100001,0,MATCH("Direct",'Paste Cognism export here'!$1:$1,0)),CHAR(9)," "),_xlfn.UNICHAR(160)," ")))&gt;0),ROW('Paste Cognism export here'!$A$2:$A$100001)-1),0),IFERROR(LOOKUP(2,1/(LEN(TRIM(SUBSTITUTE(SUBSTITUTE(INDEX('Paste Cognism export here'!$A$2:$ZZ$100001,0,MATCH("Office",'Paste Cognism export here'!$1:$1,0)),CHAR(9)," "),_xlfn.UNICHAR(160)," ")))&gt;0),ROW('Paste Cognism export here'!$A$2:$A$100001)-1),0),IFERROR(LOOKUP(2,1/(LEN(TRIM(SUBSTITUTE(SUBSTITUTE(INDEX('Paste Cognism export here'!$A$2:$ZZ$100001,0,MATCH("HQ",'Paste Cognism export here'!$1:$1,0)),CHAR(9)," "),_xlfn.UNICHAR(160)," ")))&gt;0),ROW('Paste Cognism export here'!$A$2:$A$100001)-1),0),IFERROR(LOOKUP(2,1/(LEN(TRIM(SUBSTITUTE(SUBSTITUTE(INDEX('Paste Cognism export here'!$A$2:$ZZ$100001,0,MATCH("Company Name",'Paste Cognism export here'!$1:$1,0)),CHAR(9)," "),_xlfn.UNICHAR(160)," ")))&gt;0),ROW('Paste Cognism export here'!$A$2:$A$100001)-1),0),IFERROR(LOOKUP(2,1/(LEN(TRIM(SUBSTITUTE(SUBSTITUTE(INDEX('Paste Cognism export here'!$A$2:$ZZ$100001,0,MATCH("Job Title",'Paste Cognism export here'!$1:$1,0)),CHAR(9)," "),_xlfn.UNICHAR(160)," ")))&gt;0),ROW('Paste Cognism export here'!$A$2:$A$100001)-1),0),IFERROR(LOOKUP(2,1/(LEN(TRIM(SUBSTITUTE(SUBSTITUTE(INDEX('Paste Cognism export here'!$A$2:$ZZ$100001,0,MATCH("Personal Linkedin URL",'Paste Cognism export here'!$1:$1,0)),CHAR(9)," "),_xlfn.UNICHAR(160)," ")))&gt;0),ROW('Paste Cognism export here'!$A$2:$A$100001)-1),0),IFERROR(LOOKUP(2,1/(LEN(TRIM(SUBSTITUTE(SUBSTITUTE(INDEX('Paste Cognism export here'!$A$2:$ZZ$100001,0,MATCH("List Name",'Paste Cognism export here'!$1:$1,0)),CHAR(9)," "),_xlfn.UNICHAR(160)," ")))&gt;0),ROW('Paste Cognism export here'!$A$2:$A$100001)-1),0),IFERROR(LOOKUP(2,1/(LEN(TRIM(SUBSTITUTE(SUBSTITUTE(INDEX('Paste Cognism export here'!$A$2:$ZZ$100001,0,MATCH("Seniority",'Paste Cognism export here'!$1:$1,0)),CHAR(9)," "),_xlfn.UNICHAR(160)," ")))&gt;0),ROW('Paste Cognism export here'!$A$2:$A$100001)-1),0),IFERROR(LOOKUP(2,1/(LEN(TRIM(SUBSTITUTE(SUBSTITUTE(INDEX('Paste Cognism export here'!$A$2:$ZZ$100001,0,MATCH("Department",'Paste Cognism export here'!$1:$1,0)),CHAR(9)," "),_xlfn.UNICHAR(160)," ")))&gt;0),ROW('Paste Cognism export here'!$A$2:$A$100001)-1),0))</f>
      </c>
    </row>
    <row r="18">
      <c r="B18" s="5" t="s">
        <v>13</v>
      </c>
      <c r="C18" s="8" t="str">
        <f>IF('Start here'!$C$17=0,0,SUMPRODUCT((LEN('monday CRM Contacts import'!$A$2:$A$100001)=0)*(ROW('monday CRM Contacts import'!$A$2:$A$100001)-1&lt;='Start here'!$C$17)))</f>
      </c>
    </row>
    <row r="19" ht="27" customHeight="1">
      <c r="B19" s="6" t="s">
        <v>14</v>
      </c>
    </row>
    <row r="20" ht="29" customHeight="1">
      <c r="B20" s="9" t="str">
        <f>IF(IFERROR(COUNTA('Paste Cognism export here'!100002:100002),0)&gt;0,"Over 100,000 rows. This file reads the first 100,000. Split your export and use the file once for each part.","")</f>
      </c>
    </row>
    <row r="22" ht="22" customHeight="1">
      <c r="B22" s="2" t="s">
        <v>15</v>
      </c>
      <c r="C22" s="3"/>
    </row>
    <row r="23" ht="29" customHeight="1">
      <c r="B23" s="4" t="s">
        <v>16</v>
      </c>
    </row>
    <row r="24" ht="16" customHeight="1">
      <c r="B24" s="4" t="s">
        <v>17</v>
      </c>
    </row>
    <row r="25" ht="16" customHeight="1">
      <c r="B25" s="4" t="s">
        <v>18</v>
      </c>
    </row>
    <row r="26" ht="15" customHeight="1">
      <c r="B26" s="6" t="s">
        <v>19</v>
      </c>
    </row>
    <row r="27" ht="27" customHeight="1">
      <c r="B27" s="6" t="s">
        <v>20</v>
      </c>
    </row>
    <row r="28" ht="27" customHeight="1">
      <c r="B28" s="6" t="s">
        <v>21</v>
      </c>
    </row>
    <row r="29">
      <c r="B29" s="7" t="s">
        <v>22</v>
      </c>
    </row>
    <row r="30">
      <c r="B30" s="7" t="s">
        <v>23</v>
      </c>
    </row>
    <row r="32" ht="22" customHeight="1">
      <c r="B32" s="2" t="s">
        <v>24</v>
      </c>
      <c r="C32" s="3"/>
    </row>
    <row r="33">
      <c r="B33" s="4" t="s">
        <v>25</v>
      </c>
      <c r="C33" s="15" t="str">
        <f>IF(COUNTA('Paste Cognism export here'!$1:$1)=0,"Waiting for your paste",IF(ISNUMBER(MATCH("First Name",'Paste Cognism export here'!$1:$1,0)),"Found","Not found"))</f>
      </c>
    </row>
    <row r="34">
      <c r="B34" s="4" t="s">
        <v>26</v>
      </c>
      <c r="C34" s="15" t="str">
        <f>IF(COUNTA('Paste Cognism export here'!$1:$1)=0,"Waiting for your paste",IF(ISNUMBER(MATCH("Last Name",'Paste Cognism export here'!$1:$1,0)),"Found","Not found"))</f>
      </c>
    </row>
    <row r="35">
      <c r="B35" s="4" t="s">
        <v>27</v>
      </c>
      <c r="C35" s="15" t="str">
        <f>IF(COUNTA('Paste Cognism export here'!$1:$1)=0,"Waiting for your paste",IF(ISNUMBER(MATCH("Email",'Paste Cognism export here'!$1:$1,0)),"Found","Not found"))</f>
      </c>
    </row>
    <row r="36">
      <c r="B36" s="4" t="s">
        <v>28</v>
      </c>
      <c r="C36" s="15" t="str">
        <f>IF(COUNTA('Paste Cognism export here'!$1:$1)=0,"Waiting for your paste",IF(ISNUMBER(MATCH("Mobile",'Paste Cognism export here'!$1:$1,0)),"Found","Not found"))</f>
      </c>
    </row>
    <row r="37">
      <c r="B37" s="4" t="s">
        <v>29</v>
      </c>
      <c r="C37" s="15" t="str">
        <f>IF(COUNTA('Paste Cognism export here'!$1:$1)=0,"Waiting for your paste",IF(ISNUMBER(MATCH("Direct",'Paste Cognism export here'!$1:$1,0)),"Found","Not found"))</f>
      </c>
    </row>
    <row r="38">
      <c r="B38" s="4" t="s">
        <v>30</v>
      </c>
      <c r="C38" s="15" t="str">
        <f>IF(COUNTA('Paste Cognism export here'!$1:$1)=0,"Waiting for your paste",IF(ISNUMBER(MATCH("Office",'Paste Cognism export here'!$1:$1,0)),"Found","Not found"))</f>
      </c>
    </row>
    <row r="39">
      <c r="B39" s="4" t="s">
        <v>31</v>
      </c>
      <c r="C39" s="15" t="str">
        <f>IF(COUNTA('Paste Cognism export here'!$1:$1)=0,"Waiting for your paste",IF(ISNUMBER(MATCH("HQ",'Paste Cognism export here'!$1:$1,0)),"Found","Not found"))</f>
      </c>
    </row>
    <row r="40">
      <c r="B40" s="4" t="s">
        <v>32</v>
      </c>
      <c r="C40" s="15" t="str">
        <f>IF(COUNTA('Paste Cognism export here'!$1:$1)=0,"Waiting for your paste",IF(ISNUMBER(MATCH("Company Name",'Paste Cognism export here'!$1:$1,0)),"Found","Not found"))</f>
      </c>
    </row>
    <row r="41">
      <c r="B41" s="4" t="s">
        <v>33</v>
      </c>
      <c r="C41" s="15" t="str">
        <f>IF(COUNTA('Paste Cognism export here'!$1:$1)=0,"Waiting for your paste",IF(ISNUMBER(MATCH("Job Title",'Paste Cognism export here'!$1:$1,0)),"Found","Not found"))</f>
      </c>
    </row>
    <row r="42">
      <c r="B42" s="4" t="s">
        <v>34</v>
      </c>
      <c r="C42" s="15" t="str">
        <f>IF(COUNTA('Paste Cognism export here'!$1:$1)=0,"Waiting for your paste",IF(ISNUMBER(MATCH("Personal Linkedin URL",'Paste Cognism export here'!$1:$1,0)),"Found","Not found"))</f>
      </c>
    </row>
    <row r="43">
      <c r="B43" s="4" t="s">
        <v>35</v>
      </c>
      <c r="C43" s="15" t="str">
        <f>IF(COUNTA('Paste Cognism export here'!$1:$1)=0,"Waiting for your paste",IF(ISNUMBER(MATCH("List Name",'Paste Cognism export here'!$1:$1,0)),"Found","Not found"))</f>
      </c>
    </row>
    <row r="44">
      <c r="B44" s="4" t="s">
        <v>36</v>
      </c>
      <c r="C44" s="15" t="str">
        <f>IF(COUNTA('Paste Cognism export here'!$1:$1)=0,"Waiting for your paste",IF(ISNUMBER(MATCH("Seniority",'Paste Cognism export here'!$1:$1,0)),"Found","Not found"))</f>
      </c>
    </row>
    <row r="45">
      <c r="B45" s="4" t="s">
        <v>37</v>
      </c>
      <c r="C45" s="15" t="str">
        <f>IF(COUNTA('Paste Cognism export here'!$1:$1)=0,"Waiting for your paste",IF(ISNUMBER(MATCH("Department",'Paste Cognism export here'!$1:$1,0)),"Found","Not found"))</f>
      </c>
    </row>
    <row r="46" ht="27" customHeight="1">
      <c r="B46" s="6" t="s">
        <v>38</v>
      </c>
    </row>
    <row r="48" ht="22" customHeight="1">
      <c r="B48" s="2" t="s">
        <v>39</v>
      </c>
      <c r="C48" s="3"/>
    </row>
    <row r="49" ht="16" customHeight="1">
      <c r="B49" s="4" t="s">
        <v>40</v>
      </c>
    </row>
    <row r="50" ht="16" customHeight="1">
      <c r="B50" s="4" t="s">
        <v>41</v>
      </c>
    </row>
    <row r="51" ht="16" customHeight="1">
      <c r="B51" s="4" t="s">
        <v>42</v>
      </c>
    </row>
    <row r="52" ht="16" customHeight="1">
      <c r="B52" s="4" t="s">
        <v>43</v>
      </c>
    </row>
    <row r="53" ht="16" customHeight="1">
      <c r="B53" s="4" t="s">
        <v>44</v>
      </c>
    </row>
    <row r="54" ht="16" customHeight="1">
      <c r="B54" s="4" t="s">
        <v>45</v>
      </c>
    </row>
    <row r="56" ht="29" customHeight="1">
      <c r="B56" s="4" t="s">
        <v>46</v>
      </c>
    </row>
    <row r="57" ht="16" customHeight="1">
      <c r="B57" s="4" t="s">
        <v>47</v>
      </c>
    </row>
    <row r="58" ht="16" customHeight="1">
      <c r="B58" s="4" t="s">
        <v>48</v>
      </c>
    </row>
    <row r="59" ht="16" customHeight="1">
      <c r="B59" s="4" t="s">
        <v>49</v>
      </c>
    </row>
    <row r="60" ht="29" customHeight="1">
      <c r="B60" s="4" t="s">
        <v>50</v>
      </c>
    </row>
    <row r="61" ht="16" customHeight="1">
      <c r="B61" s="4" t="s">
        <v>51</v>
      </c>
    </row>
    <row r="62" ht="16" customHeight="1">
      <c r="B62" s="4" t="s">
        <v>52</v>
      </c>
    </row>
    <row r="63" ht="16" customHeight="1">
      <c r="B63" s="4" t="s">
        <v>53</v>
      </c>
    </row>
    <row r="64" ht="16" customHeight="1">
      <c r="B64" s="4" t="s">
        <v>54</v>
      </c>
    </row>
    <row r="65" ht="15" customHeight="1">
      <c r="B65" s="6" t="s">
        <v>55</v>
      </c>
    </row>
    <row r="66">
      <c r="B66" s="7" t="s">
        <v>56</v>
      </c>
    </row>
    <row r="67">
      <c r="B67" s="7" t="s">
        <v>57</v>
      </c>
    </row>
    <row r="69" ht="22" customHeight="1">
      <c r="B69" s="2" t="s">
        <v>58</v>
      </c>
      <c r="C69" s="3"/>
    </row>
    <row r="70" ht="16" customHeight="1">
      <c r="B70" s="4" t="s">
        <v>59</v>
      </c>
    </row>
    <row r="71" ht="16" customHeight="1">
      <c r="B71" s="4" t="s">
        <v>60</v>
      </c>
    </row>
    <row r="72" ht="16" customHeight="1">
      <c r="B72" s="4" t="s">
        <v>61</v>
      </c>
    </row>
    <row r="73" ht="16" customHeight="1">
      <c r="B73" s="4" t="s">
        <v>62</v>
      </c>
    </row>
    <row r="74" ht="16" customHeight="1">
      <c r="B74" s="4" t="s">
        <v>63</v>
      </c>
    </row>
    <row r="76" ht="8" customHeight="1">
      <c r="B76" s="14"/>
      <c r="C76" s="14"/>
    </row>
    <row r="77" ht="31" customHeight="1">
      <c r="B77" s="12" t="s">
        <v>64</v>
      </c>
      <c r="C77" s="14"/>
    </row>
    <row r="78" ht="18" customHeight="1">
      <c r="B78" s="12" t="s">
        <v>65</v>
      </c>
      <c r="C78" s="14"/>
    </row>
    <row r="79" ht="17" customHeight="1">
      <c r="B79" s="13" t="s">
        <v>66</v>
      </c>
      <c r="C79" s="14"/>
    </row>
    <row r="80" ht="17" customHeight="1">
      <c r="B80" s="13" t="s">
        <v>67</v>
      </c>
      <c r="C80" s="14"/>
    </row>
    <row r="81" ht="8" customHeight="1">
      <c r="B81" s="14"/>
      <c r="C81" s="14"/>
    </row>
    <row r="83" ht="22" customHeight="1">
      <c r="B83" s="2" t="s">
        <v>68</v>
      </c>
      <c r="C83" s="3"/>
    </row>
    <row r="84">
      <c r="B84" s="7" t="s">
        <v>69</v>
      </c>
    </row>
    <row r="85">
      <c r="B85" s="7" t="s">
        <v>70</v>
      </c>
    </row>
    <row r="87" ht="15" customHeight="1">
      <c r="B87" s="6" t="s">
        <v>71</v>
      </c>
    </row>
  </sheetData>
  <conditionalFormatting sqref="C33:C45">
    <cfRule type="expression" dxfId="0" priority="1">
      <formula>C33="Found"</formula>
    </cfRule>
  </conditionalFormatting>
  <conditionalFormatting sqref="C33:C45">
    <cfRule type="expression" dxfId="1" priority="2">
      <formula>C33="Not found"</formula>
    </cfRule>
  </conditionalFormatting>
  <hyperlinks>
    <hyperlink ref="B29" r:id="rId1"/>
    <hyperlink ref="B30" r:id="rId2"/>
    <hyperlink ref="B66" r:id="rId3"/>
    <hyperlink ref="B67" r:id="rId4"/>
    <hyperlink ref="B79" r:id="rId5"/>
    <hyperlink ref="B80" r:id="rId6"/>
    <hyperlink ref="B84" r:id="rId7"/>
    <hyperlink ref="B85" r:id="rId8"/>
  </hyperlinks>
  <pageMargins left="0.7" right="0.7" top="0.75" bottom="0.75" header="0.3" footer="0.3"/>
  <drawing r:id="rId9"/>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E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40" customWidth="1"/>
  </cols>
  <sheetData>
    <row r="1">
      <c r="A1" s="10" t="s">
        <v>72</v>
      </c>
      <c r="B1" s="10" t="s">
        <v>73</v>
      </c>
      <c r="C1" s="10" t="s">
        <v>74</v>
      </c>
      <c r="D1" s="10" t="s">
        <v>75</v>
      </c>
      <c r="E1" s="10" t="s">
        <v>76</v>
      </c>
    </row>
    <row r="2">
      <c r="A2" cm="1">
        <f t="array" ref="A2:A100001">IF('Start here'!$C$17=0,"",MID(IF(IFERROR(TRIM(SUBSTITUTE(SUBSTITUTE(OFFSET('Paste Cognism export here'!$A$1,1,MATCH("First Name",'Paste Cognism export here'!$1:$1,0)-1,'Start here'!$C$17,1),CHAR(9)," "),_xlfn.UNICHAR(160)," ")),"")&lt;&gt;""," "&amp;IFERROR(TRIM(SUBSTITUTE(SUBSTITUTE(OFFSET('Paste Cognism export here'!$A$1,1,MATCH("First Name",'Paste Cognism export here'!$1:$1,0)-1,'Start here'!$C$17,1),CHAR(9)," "),_xlfn.UNICHAR(160)," ")),""),"")&amp;IF(IFERROR(TRIM(SUBSTITUTE(SUBSTITUTE(OFFSET('Paste Cognism export here'!$A$1,1,MATCH("Last Name",'Paste Cognism export here'!$1:$1,0)-1,'Start here'!$C$17,1),CHAR(9)," "),_xlfn.UNICHAR(160)," ")),"")&lt;&gt;""," "&amp;IFERROR(TRIM(SUBSTITUTE(SUBSTITUTE(OFFSET('Paste Cognism export here'!$A$1,1,MATCH("Last Name",'Paste Cognism export here'!$1:$1,0)-1,'Start here'!$C$17,1),CHAR(9)," "),_xlfn.UNICHAR(160)," ")),""),""),2,32767))</f>
      </c>
      <c r="B2" cm="1">
        <f t="array" ref="B2:B100001">IF('Start here'!$C$17=0,"",LOWER(IFERROR(TRIM(SUBSTITUTE(SUBSTITUTE(OFFSET('Paste Cognism export here'!$A$1,1,MATCH("Email",'Paste Cognism export here'!$1:$1,0)-1,'Start here'!$C$17,1),CHAR(9)," "),_xlfn.UNICHAR(160)," ")),"")))</f>
      </c>
      <c r="C2" cm="1">
        <f t="array" ref="C2:C100001">IF('Start here'!$C$17=0,"",IF(IFERROR(TRIM(SUBSTITUTE(SUBSTITUTE(OFFSET('Paste Cognism export here'!$A$1,1,MATCH("Mobile",'Paste Cognism export here'!$1:$1,0)-1,'Start here'!$C$17,1),CHAR(9)," "),_xlfn.UNICHAR(160)," ")),"")&lt;&gt;"",IFERROR(TRIM(SUBSTITUTE(SUBSTITUTE(OFFSET('Paste Cognism export here'!$A$1,1,MATCH("Mobile",'Paste Cognism export here'!$1:$1,0)-1,'Start here'!$C$17,1),CHAR(9)," "),_xlfn.UNICHAR(160)," ")),""),IF(IFERROR(TRIM(SUBSTITUTE(SUBSTITUTE(OFFSET('Paste Cognism export here'!$A$1,1,MATCH("Direct",'Paste Cognism export here'!$1:$1,0)-1,'Start here'!$C$17,1),CHAR(9)," "),_xlfn.UNICHAR(160)," ")),"")&lt;&gt;"",IFERROR(TRIM(SUBSTITUTE(SUBSTITUTE(OFFSET('Paste Cognism export here'!$A$1,1,MATCH("Direct",'Paste Cognism export here'!$1:$1,0)-1,'Start here'!$C$17,1),CHAR(9)," "),_xlfn.UNICHAR(160)," ")),""),IF(IFERROR(TRIM(SUBSTITUTE(SUBSTITUTE(OFFSET('Paste Cognism export here'!$A$1,1,MATCH("Office",'Paste Cognism export here'!$1:$1,0)-1,'Start here'!$C$17,1),CHAR(9)," "),_xlfn.UNICHAR(160)," ")),"")&lt;&gt;"",IFERROR(TRIM(SUBSTITUTE(SUBSTITUTE(OFFSET('Paste Cognism export here'!$A$1,1,MATCH("Office",'Paste Cognism export here'!$1:$1,0)-1,'Start here'!$C$17,1),CHAR(9)," "),_xlfn.UNICHAR(160)," ")),""),IF(IFERROR(TRIM(SUBSTITUTE(SUBSTITUTE(OFFSET('Paste Cognism export here'!$A$1,1,MATCH("HQ",'Paste Cognism export here'!$1:$1,0)-1,'Start here'!$C$17,1),CHAR(9)," "),_xlfn.UNICHAR(160)," ")),"")&lt;&gt;"",IFERROR(TRIM(SUBSTITUTE(SUBSTITUTE(OFFSET('Paste Cognism export here'!$A$1,1,MATCH("HQ",'Paste Cognism export here'!$1:$1,0)-1,'Start here'!$C$17,1),CHAR(9)," "),_xlfn.UNICHAR(160)," ")),""),"")))))</f>
      </c>
      <c r="D2" cm="1">
        <f t="array" ref="D2:D100001">IF('Start here'!$C$17=0,"",IFERROR(TRIM(SUBSTITUTE(SUBSTITUTE(OFFSET('Paste Cognism export here'!$A$1,1,MATCH("Company Name",'Paste Cognism export here'!$1:$1,0)-1,'Start here'!$C$17,1),CHAR(9)," "),_xlfn.UNICHAR(160)," ")),""))</f>
      </c>
      <c r="E2" cm="1">
        <f t="array" ref="E2:E100001">IF('Start here'!$C$17=0,"",MID(IF(IFERROR(TRIM(SUBSTITUTE(SUBSTITUTE(OFFSET('Paste Cognism export here'!$A$1,1,MATCH("Job Title",'Paste Cognism export here'!$1:$1,0)-1,'Start here'!$C$17,1),CHAR(9)," "),_xlfn.UNICHAR(160)," ")),"")&lt;&gt;""," | Job title: "&amp;IFERROR(TRIM(SUBSTITUTE(SUBSTITUTE(OFFSET('Paste Cognism export here'!$A$1,1,MATCH("Job Title",'Paste Cognism export here'!$1:$1,0)-1,'Start here'!$C$17,1),CHAR(9)," "),_xlfn.UNICHAR(160)," ")),""),"")&amp;IF(IFERROR(TRIM(SUBSTITUTE(SUBSTITUTE(OFFSET('Paste Cognism export here'!$A$1,1,MATCH("Personal Linkedin URL",'Paste Cognism export here'!$1:$1,0)-1,'Start here'!$C$17,1),CHAR(9)," "),_xlfn.UNICHAR(160)," ")),"")&lt;&gt;""," | LinkedIn: "&amp;IFERROR(TRIM(SUBSTITUTE(SUBSTITUTE(OFFSET('Paste Cognism export here'!$A$1,1,MATCH("Personal Linkedin URL",'Paste Cognism export here'!$1:$1,0)-1,'Start here'!$C$17,1),CHAR(9)," "),_xlfn.UNICHAR(160)," ")),""),"")&amp;IF(IFERROR(TRIM(SUBSTITUTE(SUBSTITUTE(OFFSET('Paste Cognism export here'!$A$1,1,MATCH("List Name",'Paste Cognism export here'!$1:$1,0)-1,'Start here'!$C$17,1),CHAR(9)," "),_xlfn.UNICHAR(160)," ")),"")&lt;&gt;""," | Cognism list: "&amp;IFERROR(TRIM(SUBSTITUTE(SUBSTITUTE(OFFSET('Paste Cognism export here'!$A$1,1,MATCH("List Name",'Paste Cognism export here'!$1:$1,0)-1,'Start here'!$C$17,1),CHAR(9)," "),_xlfn.UNICHAR(160)," ")),""),"")&amp;IF(IFERROR(TRIM(SUBSTITUTE(SUBSTITUTE(OFFSET('Paste Cognism export here'!$A$1,1,MATCH("Seniority",'Paste Cognism export here'!$1:$1,0)-1,'Start here'!$C$17,1),CHAR(9)," "),_xlfn.UNICHAR(160)," ")),"")&lt;&gt;""," | Seniority: "&amp;IFERROR(TRIM(SUBSTITUTE(SUBSTITUTE(OFFSET('Paste Cognism export here'!$A$1,1,MATCH("Seniority",'Paste Cognism export here'!$1:$1,0)-1,'Start here'!$C$17,1),CHAR(9)," "),_xlfn.UNICHAR(160)," ")),""),"")&amp;IF(IFERROR(TRIM(SUBSTITUTE(SUBSTITUTE(OFFSET('Paste Cognism export here'!$A$1,1,MATCH("Department",'Paste Cognism export here'!$1:$1,0)-1,'Start here'!$C$17,1),CHAR(9)," "),_xlfn.UNICHAR(160)," ")),"")&lt;&gt;""," | Department: "&amp;IFERROR(TRIM(SUBSTITUTE(SUBSTITUTE(OFFSET('Paste Cognism export here'!$A$1,1,MATCH("Department",'Paste Cognism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Cognism export here</vt:lpstr>
      <vt:lpstr>monday CRM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Cognism to monday CRM import template</dc:title>
  <dc:subject>Free Excel template: paste a Cognism export and get a monday CRM import file</dc:subject>
  <dc:creator>Operelio</dc:creator>
  <cp:keywords>Cognism, monday CRM, Cognism to monday CRM, import template, Excel template, CSV import, field mapping</cp:keywords>
  <dc:description>Map your Cognism Prospector export directly to a monday CRM contact board. It fills 5 monday CRM fields from 13 Cognism columns, with the same rules as https://operelio.com/templates/cognism-monday-contacts.</dc:description>
  <cp:lastModifiedBy>Operelio</cp:lastModifiedBy>
  <cp:category>CRM import template</cp:category>
  <dcterms:created xsi:type="dcterms:W3CDTF">2026-10-03T00:00:00Z</dcterms:created>
  <dcterms:modified xsi:type="dcterms:W3CDTF">2026-10-03T00:00:00Z</dcterms:modified>
</cp:coreProperties>
</file>