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Apollo.io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<sst xmlns="http://schemas.openxmlformats.org/spreadsheetml/2006/main" count="121" uniqueCount="121">
  <si>
    <t>Apollo.io to Salesforce Leads import template</t>
  </si>
  <si>
    <t>Paste your Apollo.io export in, and get a file Salesforce can import. Free from Operelio.</t>
  </si>
  <si>
    <t>Get this into Salesforce first time</t>
  </si>
  <si>
    <t>1.  Open your Apollo.io export and select everything: press Ctrl+A twice (Cmd+A twice on a Mac), so a blank row doesn't cut the selection short. Copy it. How to get the export is further down.</t>
  </si>
  <si>
    <t>2.  Go to the "Paste Apollo.io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</si>
  <si>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</si>
  <si>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</si>
  <si>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Apollo.io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</si>
  <si>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</si>
  <si>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</si>
  <si>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</si>
  <si>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</si>
  <si>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</si>
  <si>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</si>
  <si>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</si>
  <si>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</si>
  <si>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</si>
  <si>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Apollo.io</t>
  </si>
  <si>
    <t>1.  In Apollo, go to Search, then People, and apply your filters or open a saved list.</t>
  </si>
  <si>
    <t>2.  Check the contacts you want, or use bulk selection at the top, then click Export.</t>
  </si>
  <si>
    <t>3.  Choose whether to include all contacts or only those with verified emails.</t>
  </si>
  <si>
    <t>4.  Optionally click Edit export CSV settings to change the fields.</t>
  </si>
  <si>
    <t>5.  Click Export records, then Download when the file is ready.</t>
  </si>
  <si>
    <r>
      <rPr>
        <b/>
        <sz val="9"/>
        <color rgb="FF0F172A"/>
        <rFont val="Arial"/>
        <family val="2"/>
      </rPr>
      <t xml:space="preserve">File: </t>
    </r>
    <r>
      <rPr>
        <sz val="9"/>
        <color rgb="FF64748B"/>
        <rFont val="Arial"/>
        <family val="2"/>
      </rPr>
      <t>CSV.</t>
    </r>
  </si>
  <si>
    <t>Exporting saved contacts may use export credits, depending on your Apollo plan.</t>
  </si>
  <si>
    <t>Contacts you have already exported, and contacts without verified emails, do not use credits.</t>
  </si>
  <si>
    <t>Apollo: Export contacts to a CSV</t>
  </si>
  <si>
    <t>The Apollo.io columns this template reads</t>
  </si>
  <si>
    <t>First Name  →  First Name</t>
  </si>
  <si>
    <t>Last Name  →  Last Name</t>
  </si>
  <si>
    <t>Title  →  Title</t>
  </si>
  <si>
    <t>Email  →  Email</t>
  </si>
  <si>
    <t>Mobile Phone  →  Mobile Phone</t>
  </si>
  <si>
    <t>Work Direct Phone  →  Phone</t>
  </si>
  <si>
    <t>Corporate Phone  →  Phone</t>
  </si>
  <si>
    <t>Other Phone  →  Phone</t>
  </si>
  <si>
    <t>Company Name  →  Company</t>
  </si>
  <si>
    <t>Company  →  Company</t>
  </si>
  <si>
    <t>Website  →  Website</t>
  </si>
  <si>
    <t>Industry  →  Industry</t>
  </si>
  <si>
    <t>City  →  City</t>
  </si>
  <si>
    <t>Person City  →  City</t>
  </si>
  <si>
    <t>State  →  State/Province</t>
  </si>
  <si>
    <t>Person State  →  State/Province</t>
  </si>
  <si>
    <t>Country  →  Country</t>
  </si>
  <si>
    <t>Person Country  →  Country</t>
  </si>
  <si>
    <t>Person Linkedin Url  →  LinkedIn URL</t>
  </si>
  <si>
    <t>Seniority  →  Description</t>
  </si>
  <si>
    <t>Departments  →  Description</t>
  </si>
  <si>
    <t>Lists  →  Description</t>
  </si>
  <si>
    <t>A column marked Not found leaves its part blank. If your export names it differently, rename that header on the paste tab to the name shown here.</t>
  </si>
  <si>
    <t>Before you import into Salesforce</t>
  </si>
  <si>
    <t>Lead Source is set to "Apollo.io" on every row.</t>
  </si>
  <si>
    <t>Lead Status is set to "Open - Not Contacted" on every row.</t>
  </si>
  <si>
    <t>Salesforce has to accept those values. To use a different one, change it in the saved CSV.</t>
  </si>
  <si>
    <r>
      <rPr>
        <b/>
        <sz val="10"/>
        <color rgb="FF0F172A"/>
        <rFont val="Arial"/>
        <family val="2"/>
      </rPr>
      <t xml:space="preserve">Mobile Phone: </t>
    </r>
    <r>
      <rPr>
        <sz val="10"/>
        <color rgb="FF334155"/>
        <rFont val="Arial"/>
        <family val="2"/>
      </rPr>
      <t>Maps to Salesforce's MobilePhone field. MobilePhone is a standard Salesforce Lead field that's often hidden in the default layout. If you don't see it, add MobilePhone to your Lead page layout in Salesforce setup before importing.</t>
    </r>
  </si>
  <si>
    <r>
      <rPr>
        <b/>
        <sz val="10"/>
        <color rgb="FF0F172A"/>
        <rFont val="Arial"/>
        <family val="2"/>
      </rPr>
      <t xml:space="preserve">LinkedIn URL: </t>
    </r>
    <r>
      <rPr>
        <sz val="10"/>
        <color rgb="FF334155"/>
        <rFont val="Arial"/>
        <family val="2"/>
      </rPr>
      <t>Maps to a custom Salesforce field called LinkedIn_URL__c. Create that field on the Lead object in Salesforce before importing.</t>
    </r>
  </si>
  <si>
    <r>
      <rPr>
        <b/>
        <sz val="10"/>
        <color rgb="FF0F172A"/>
        <rFont val="Arial"/>
        <family val="2"/>
      </rPr>
      <t xml:space="preserve">Email: </t>
    </r>
    <r>
      <rPr>
        <sz val="10"/>
        <color rgb="FF334155"/>
        <rFont val="Arial"/>
        <family val="2"/>
      </rPr>
      <t>Salesforce Leads require Email when org-level validation is on. Apollo writes the placeholder email_not_unlocked@domain.com in the Email column for a contact whose email you haven't revealed; those rows pass Salesforce's required-field check but land with junk emails that won't deliver. Fill in the blank Email cells in the saved CSV, or remove those rows, before you import. The count at the top shows how many there are.</t>
    </r>
  </si>
  <si>
    <r>
      <rPr>
        <b/>
        <sz val="10"/>
        <color rgb="FF0F172A"/>
        <rFont val="Arial"/>
        <family val="2"/>
      </rPr>
      <t xml:space="preserve">Last Name: </t>
    </r>
    <r>
      <rPr>
        <sz val="10"/>
        <color rgb="FF334155"/>
        <rFont val="Arial"/>
        <family val="2"/>
      </rPr>
      <t>Salesforce requires Last Name on every lead. Apollo's people export ships a Last Name column on every row, so this is reliably populated; the caveat is when you've manually edited the export and blanked it out.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</si>
  <si>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Apollo's people export ships a Company Name column (Company in older exports) on every row, so this is reliably populated.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</si>
  <si>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</si>
  <si>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</si>
  <si>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</si>
  <si>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</si>
  <si>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</si>
  <si>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</si>
  <si>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</si>
  <si>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</si>
  <si>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</si>
  <si>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</si>
  <si>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</si>
  <si>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</si>
  <si>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</si>
  <si>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</si>
  <si>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</si>
  <si>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</si>
  <si>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</si>
  <si>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</si>
  <si>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</si>
  <si>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</si>
  <si>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</si>
  <si>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</si>
  <si>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</si>
  <si>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</si>
  <si>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</si>
  <si>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</si>
  <si>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</si>
  <si>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</si>
  <si>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</si>
  <si>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</si>
  <si>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</si>
  <si>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</si>
  <si>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</si>
  <si>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</si>
  <si>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</si>
  <si>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</si>
  <si>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</si>
  <si>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standardizes countries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</si>
  <si>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</si>
  <si>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</si>
  <si>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</si>
  <si>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</si>
  <si>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</si>
  <si>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</si>
  <si>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</si>
  <si>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</si>
  <si>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</si>
  <si>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Title</t>
  </si>
  <si>
    <t>Email</t>
  </si>
  <si>
    <t>MobilePhone</t>
  </si>
  <si>
    <t>Phone</t>
  </si>
  <si>
    <t>Company</t>
  </si>
  <si>
    <t>Website</t>
  </si>
  <si>
    <t>Industry</t>
  </si>
  <si>
    <t>LeadSource</t>
  </si>
  <si>
    <t>Status</t>
  </si>
  <si>
    <t>City</t>
  </si>
  <si>
    <t>State</t>
  </si>
  <si>
    <t>Country</t>
  </si>
  <si>
    <t>LinkedIn_URL__c</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</si>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</sst>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apollo.io/hc/en-us/articles/4409237712141-Export-Contacts-to-a-CSV"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apollo-salesforce-leads&amp;utm_source=excel_template&amp;utm_medium=file&amp;utm_campaign=apollo-salesforce-leads&amp;utm_content=signup" TargetMode="External"/><Relationship Id="rId11" Type="http://schemas.openxmlformats.org/officeDocument/2006/relationships/hyperlink" Target="https://operelio.com/templates/apollo-salesforce-leads?utm_source=excel_template&amp;utm_medium=file&amp;utm_campaign=apollo-salesforce-leads&amp;utm_content=template_page" TargetMode="External"/><Relationship Id="rId12" Type="http://schemas.openxmlformats.org/officeDocument/2006/relationships/hyperlink" Target="https://operelio.com/templates/salesforce?utm_source=excel_template&amp;utm_medium=file&amp;utm_campaign=apollo-salesforce-leads&amp;utm_content=crm_hub" TargetMode="External"/><Relationship Id="rId13" Type="http://schemas.openxmlformats.org/officeDocument/2006/relationships/hyperlink" Target="https://operelio.com/templates/crm-import-limits?utm_source=excel_template&amp;utm_medium=file&amp;utm_campaign=apollo-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2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Apollo.io export here'!$A$2:$ZZ$100001,0,MATCH("First Name",'Paste Apollo.io export here'!$1:$1,0)),CHAR(9)," "),_xlfn.UNICHAR(160)," ")))&gt;0),ROW('Paste Apollo.io export here'!$A$2:$A$100001)-1),0),IFERROR(LOOKUP(2,1/(LEN(TRIM(SUBSTITUTE(SUBSTITUTE(INDEX('Paste Apollo.io export here'!$A$2:$ZZ$100001,0,MATCH("Last Name",'Paste Apollo.io export here'!$1:$1,0)),CHAR(9)," "),_xlfn.UNICHAR(160)," ")))&gt;0),ROW('Paste Apollo.io export here'!$A$2:$A$100001)-1),0),IFERROR(LOOKUP(2,1/(LEN(TRIM(SUBSTITUTE(SUBSTITUTE(INDEX('Paste Apollo.io export here'!$A$2:$ZZ$100001,0,MATCH("Title",'Paste Apollo.io export here'!$1:$1,0)),CHAR(9)," "),_xlfn.UNICHAR(160)," ")))&gt;0),ROW('Paste Apollo.io export here'!$A$2:$A$100001)-1),0),IFERROR(LOOKUP(2,1/(LEN(TRIM(SUBSTITUTE(SUBSTITUTE(INDEX('Paste Apollo.io export here'!$A$2:$ZZ$100001,0,MATCH("Email",'Paste Apollo.io export here'!$1:$1,0)),CHAR(9)," "),_xlfn.UNICHAR(160)," ")))&gt;0),ROW('Paste Apollo.io export here'!$A$2:$A$100001)-1),0),IFERROR(LOOKUP(2,1/(LEN(TRIM(SUBSTITUTE(SUBSTITUTE(INDEX('Paste Apollo.io export here'!$A$2:$ZZ$100001,0,MATCH("Mobile Phone",'Paste Apollo.io export here'!$1:$1,0)),CHAR(9)," "),_xlfn.UNICHAR(160)," ")))&gt;0),ROW('Paste Apollo.io export here'!$A$2:$A$100001)-1),0),IFERROR(LOOKUP(2,1/(LEN(TRIM(SUBSTITUTE(SUBSTITUTE(INDEX('Paste Apollo.io export here'!$A$2:$ZZ$100001,0,MATCH("Work Direct Phone",'Paste Apollo.io export here'!$1:$1,0)),CHAR(9)," "),_xlfn.UNICHAR(160)," ")))&gt;0),ROW('Paste Apollo.io export here'!$A$2:$A$100001)-1),0),IFERROR(LOOKUP(2,1/(LEN(TRIM(SUBSTITUTE(SUBSTITUTE(INDEX('Paste Apollo.io export here'!$A$2:$ZZ$100001,0,MATCH("Corporate Phone",'Paste Apollo.io export here'!$1:$1,0)),CHAR(9)," "),_xlfn.UNICHAR(160)," ")))&gt;0),ROW('Paste Apollo.io export here'!$A$2:$A$100001)-1),0),IFERROR(LOOKUP(2,1/(LEN(TRIM(SUBSTITUTE(SUBSTITUTE(INDEX('Paste Apollo.io export here'!$A$2:$ZZ$100001,0,MATCH("Other Phone",'Paste Apollo.io export here'!$1:$1,0)),CHAR(9)," "),_xlfn.UNICHAR(160)," ")))&gt;0),ROW('Paste Apollo.io export here'!$A$2:$A$100001)-1),0),IFERROR(LOOKUP(2,1/(LEN(TRIM(SUBSTITUTE(SUBSTITUTE(INDEX('Paste Apollo.io export here'!$A$2:$ZZ$100001,0,MATCH("Company Name",'Paste Apollo.io export here'!$1:$1,0)),CHAR(9)," "),_xlfn.UNICHAR(160)," ")))&gt;0),ROW('Paste Apollo.io export here'!$A$2:$A$100001)-1),0),IFERROR(LOOKUP(2,1/(LEN(TRIM(SUBSTITUTE(SUBSTITUTE(INDEX('Paste Apollo.io export here'!$A$2:$ZZ$100001,0,MATCH("Company",'Paste Apollo.io export here'!$1:$1,0)),CHAR(9)," "),_xlfn.UNICHAR(160)," ")))&gt;0),ROW('Paste Apollo.io export here'!$A$2:$A$100001)-1),0),IFERROR(LOOKUP(2,1/(LEN(TRIM(SUBSTITUTE(SUBSTITUTE(INDEX('Paste Apollo.io export here'!$A$2:$ZZ$100001,0,MATCH("Website",'Paste Apollo.io export here'!$1:$1,0)),CHAR(9)," "),_xlfn.UNICHAR(160)," ")))&gt;0),ROW('Paste Apollo.io export here'!$A$2:$A$100001)-1),0),IFERROR(LOOKUP(2,1/(LEN(TRIM(SUBSTITUTE(SUBSTITUTE(INDEX('Paste Apollo.io export here'!$A$2:$ZZ$100001,0,MATCH("Industry",'Paste Apollo.io export here'!$1:$1,0)),CHAR(9)," "),_xlfn.UNICHAR(160)," ")))&gt;0),ROW('Paste Apollo.io export here'!$A$2:$A$100001)-1),0),IFERROR(LOOKUP(2,1/(LEN(TRIM(SUBSTITUTE(SUBSTITUTE(INDEX('Paste Apollo.io export here'!$A$2:$ZZ$100001,0,MATCH("City",'Paste Apollo.io export here'!$1:$1,0)),CHAR(9)," "),_xlfn.UNICHAR(160)," ")))&gt;0),ROW('Paste Apollo.io export here'!$A$2:$A$100001)-1),0),IFERROR(LOOKUP(2,1/(LEN(TRIM(SUBSTITUTE(SUBSTITUTE(INDEX('Paste Apollo.io export here'!$A$2:$ZZ$100001,0,MATCH("Person City",'Paste Apollo.io export here'!$1:$1,0)),CHAR(9)," "),_xlfn.UNICHAR(160)," ")))&gt;0),ROW('Paste Apollo.io export here'!$A$2:$A$100001)-1),0),IFERROR(LOOKUP(2,1/(LEN(TRIM(SUBSTITUTE(SUBSTITUTE(INDEX('Paste Apollo.io export here'!$A$2:$ZZ$100001,0,MATCH("State",'Paste Apollo.io export here'!$1:$1,0)),CHAR(9)," "),_xlfn.UNICHAR(160)," ")))&gt;0),ROW('Paste Apollo.io export here'!$A$2:$A$100001)-1),0),IFERROR(LOOKUP(2,1/(LEN(TRIM(SUBSTITUTE(SUBSTITUTE(INDEX('Paste Apollo.io export here'!$A$2:$ZZ$100001,0,MATCH("Person State",'Paste Apollo.io export here'!$1:$1,0)),CHAR(9)," "),_xlfn.UNICHAR(160)," ")))&gt;0),ROW('Paste Apollo.io export here'!$A$2:$A$100001)-1),0),IFERROR(LOOKUP(2,1/(LEN(TRIM(SUBSTITUTE(SUBSTITUTE(INDEX('Paste Apollo.io export here'!$A$2:$ZZ$100001,0,MATCH("Country",'Paste Apollo.io export here'!$1:$1,0)),CHAR(9)," "),_xlfn.UNICHAR(160)," ")))&gt;0),ROW('Paste Apollo.io export here'!$A$2:$A$100001)-1),0),IFERROR(LOOKUP(2,1/(LEN(TRIM(SUBSTITUTE(SUBSTITUTE(INDEX('Paste Apollo.io export here'!$A$2:$ZZ$100001,0,MATCH("Person Country",'Paste Apollo.io export here'!$1:$1,0)),CHAR(9)," "),_xlfn.UNICHAR(160)," ")))&gt;0),ROW('Paste Apollo.io export here'!$A$2:$A$100001)-1),0),IFERROR(LOOKUP(2,1/(LEN(TRIM(SUBSTITUTE(SUBSTITUTE(INDEX('Paste Apollo.io export here'!$A$2:$ZZ$100001,0,MATCH("Person Linkedin Url",'Paste Apollo.io export here'!$1:$1,0)),CHAR(9)," "),_xlfn.UNICHAR(160)," ")))&gt;0),ROW('Paste Apollo.io export here'!$A$2:$A$100001)-1),0),IFERROR(LOOKUP(2,1/(LEN(TRIM(SUBSTITUTE(SUBSTITUTE(INDEX('Paste Apollo.io export here'!$A$2:$ZZ$100001,0,MATCH("Seniority",'Paste Apollo.io export here'!$1:$1,0)),CHAR(9)," "),_xlfn.UNICHAR(160)," ")))&gt;0),ROW('Paste Apollo.io export here'!$A$2:$A$100001)-1),0),IFERROR(LOOKUP(2,1/(LEN(TRIM(SUBSTITUTE(SUBSTITUTE(INDEX('Paste Apollo.io export here'!$A$2:$ZZ$100001,0,MATCH("Departments",'Paste Apollo.io export here'!$1:$1,0)),CHAR(9)," "),_xlfn.UNICHAR(160)," ")))&gt;0),ROW('Paste Apollo.io export here'!$A$2:$A$100001)-1),0),IFERROR(LOOKUP(2,1/(LEN(TRIM(SUBSTITUTE(SUBSTITUTE(INDEX('Paste Apollo.io export here'!$A$2:$ZZ$100001,0,MATCH("Lists",'Paste Apollo.io export here'!$1:$1,0)),CHAR(9)," "),_xlfn.UNICHAR(160)," ")))&gt;0),ROW('Paste Apollo.io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import'!$D$2:$D$100001)=0)*(ROW('Salesforce Leads import'!$D$2:$D$100001)-1&lt;='Start here'!$C$17)))</f>
      </c>
    </row>
    <row r="20">
      <c r="B20" s="5" t="s">
        <v>15</v>
      </c>
      <c r="C20" s="8" t="str">
        <f>IF('Start here'!$C$17=0,0,SUMPRODUCT((LEN('Salesforce Leads import'!$G$2:$G$100001)=0)*(ROW('Salesforce Leads import'!$G$2:$G$100001)-1&lt;='Start here'!$C$17)))</f>
      </c>
    </row>
    <row r="21" ht="15" customHeight="1">
      <c r="B21" s="6" t="s">
        <v>16</v>
      </c>
    </row>
    <row r="22" ht="29" customHeight="1">
      <c r="B22" s="9" t="str">
        <f>IF('Start here'!$C$17&gt;50000,"Over 50,000 rows. Salesforce's Data Import Wizard takes 50,000 records per import. Split the file and import it in parts.","")</f>
      </c>
    </row>
    <row r="23" ht="29" customHeight="1">
      <c r="B23" s="9" t="str">
        <f>IF(IFERROR(COUNTA('Paste Apollo.io export here'!100002:100002),0)&gt;0,"Over 100,000 rows. This file reads the first 100,000. Split your export and use the file once for each part.","")</f>
      </c>
    </row>
    <row r="25" ht="22" customHeight="1">
      <c r="B25" s="2" t="s">
        <v>17</v>
      </c>
      <c r="C25" s="3"/>
    </row>
    <row r="26" ht="16" customHeight="1">
      <c r="B26" s="4" t="s">
        <v>18</v>
      </c>
    </row>
    <row r="27" ht="16" customHeight="1">
      <c r="B27" s="4" t="s">
        <v>19</v>
      </c>
    </row>
    <row r="28" ht="16" customHeight="1">
      <c r="B28" s="4" t="s">
        <v>20</v>
      </c>
    </row>
    <row r="29" ht="16" customHeight="1">
      <c r="B29" s="4" t="s">
        <v>21</v>
      </c>
    </row>
    <row r="30" ht="16" customHeight="1">
      <c r="B30" s="4" t="s">
        <v>22</v>
      </c>
    </row>
    <row r="31" ht="15" customHeight="1">
      <c r="B31" s="6" t="s">
        <v>23</v>
      </c>
    </row>
    <row r="32" ht="15" customHeight="1">
      <c r="B32" s="6" t="s">
        <v>24</v>
      </c>
    </row>
    <row r="33" ht="15" customHeight="1">
      <c r="B33" s="6" t="s">
        <v>25</v>
      </c>
    </row>
    <row r="34">
      <c r="B34" s="7" t="s">
        <v>26</v>
      </c>
    </row>
    <row r="36" ht="22" customHeight="1">
      <c r="B36" s="2" t="s">
        <v>27</v>
      </c>
      <c r="C36" s="3"/>
    </row>
    <row r="37">
      <c r="B37" s="4" t="s">
        <v>28</v>
      </c>
      <c r="C37" s="15" t="str">
        <f>IF(COUNTA('Paste Apollo.io export here'!$1:$1)=0,"Waiting for your paste",IF(ISNUMBER(MATCH("First Name",'Paste Apollo.io export here'!$1:$1,0)),"Found","Not found"))</f>
      </c>
    </row>
    <row r="38">
      <c r="B38" s="4" t="s">
        <v>29</v>
      </c>
      <c r="C38" s="15" t="str">
        <f>IF(COUNTA('Paste Apollo.io export here'!$1:$1)=0,"Waiting for your paste",IF(ISNUMBER(MATCH("Last Name",'Paste Apollo.io export here'!$1:$1,0)),"Found","Not found"))</f>
      </c>
    </row>
    <row r="39">
      <c r="B39" s="4" t="s">
        <v>30</v>
      </c>
      <c r="C39" s="15" t="str">
        <f>IF(COUNTA('Paste Apollo.io export here'!$1:$1)=0,"Waiting for your paste",IF(ISNUMBER(MATCH("Title",'Paste Apollo.io export here'!$1:$1,0)),"Found","Not found"))</f>
      </c>
    </row>
    <row r="40">
      <c r="B40" s="4" t="s">
        <v>31</v>
      </c>
      <c r="C40" s="15" t="str">
        <f>IF(COUNTA('Paste Apollo.io export here'!$1:$1)=0,"Waiting for your paste",IF(ISNUMBER(MATCH("Email",'Paste Apollo.io export here'!$1:$1,0)),"Found","Not found"))</f>
      </c>
    </row>
    <row r="41">
      <c r="B41" s="4" t="s">
        <v>32</v>
      </c>
      <c r="C41" s="15" t="str">
        <f>IF(COUNTA('Paste Apollo.io export here'!$1:$1)=0,"Waiting for your paste",IF(ISNUMBER(MATCH("Mobile Phone",'Paste Apollo.io export here'!$1:$1,0)),"Found","Not found"))</f>
      </c>
    </row>
    <row r="42">
      <c r="B42" s="4" t="s">
        <v>33</v>
      </c>
      <c r="C42" s="15" t="str">
        <f>IF(COUNTA('Paste Apollo.io export here'!$1:$1)=0,"Waiting for your paste",IF(ISNUMBER(MATCH("Work Direct Phone",'Paste Apollo.io export here'!$1:$1,0)),"Found","Not found"))</f>
      </c>
    </row>
    <row r="43">
      <c r="B43" s="4" t="s">
        <v>34</v>
      </c>
      <c r="C43" s="15" t="str">
        <f>IF(COUNTA('Paste Apollo.io export here'!$1:$1)=0,"Waiting for your paste",IF(ISNUMBER(MATCH("Corporate Phone",'Paste Apollo.io export here'!$1:$1,0)),"Found","Not found"))</f>
      </c>
    </row>
    <row r="44">
      <c r="B44" s="4" t="s">
        <v>35</v>
      </c>
      <c r="C44" s="15" t="str">
        <f>IF(COUNTA('Paste Apollo.io export here'!$1:$1)=0,"Waiting for your paste",IF(ISNUMBER(MATCH("Other Phone",'Paste Apollo.io export here'!$1:$1,0)),"Found","Not found"))</f>
      </c>
    </row>
    <row r="45">
      <c r="B45" s="4" t="s">
        <v>36</v>
      </c>
      <c r="C45" s="15" t="str">
        <f>IF(COUNTA('Paste Apollo.io export here'!$1:$1)=0,"Waiting for your paste",IF(ISNUMBER(MATCH("Company Name",'Paste Apollo.io export here'!$1:$1,0)),"Found","Not found"))</f>
      </c>
    </row>
    <row r="46">
      <c r="B46" s="4" t="s">
        <v>37</v>
      </c>
      <c r="C46" s="15" t="str">
        <f>IF(COUNTA('Paste Apollo.io export here'!$1:$1)=0,"Waiting for your paste",IF(ISNUMBER(MATCH("Company",'Paste Apollo.io export here'!$1:$1,0)),"Found","Not found"))</f>
      </c>
    </row>
    <row r="47">
      <c r="B47" s="4" t="s">
        <v>38</v>
      </c>
      <c r="C47" s="15" t="str">
        <f>IF(COUNTA('Paste Apollo.io export here'!$1:$1)=0,"Waiting for your paste",IF(ISNUMBER(MATCH("Website",'Paste Apollo.io export here'!$1:$1,0)),"Found","Not found"))</f>
      </c>
    </row>
    <row r="48">
      <c r="B48" s="4" t="s">
        <v>39</v>
      </c>
      <c r="C48" s="15" t="str">
        <f>IF(COUNTA('Paste Apollo.io export here'!$1:$1)=0,"Waiting for your paste",IF(ISNUMBER(MATCH("Industry",'Paste Apollo.io export here'!$1:$1,0)),"Found","Not found"))</f>
      </c>
    </row>
    <row r="49">
      <c r="B49" s="4" t="s">
        <v>40</v>
      </c>
      <c r="C49" s="15" t="str">
        <f>IF(COUNTA('Paste Apollo.io export here'!$1:$1)=0,"Waiting for your paste",IF(ISNUMBER(MATCH("City",'Paste Apollo.io export here'!$1:$1,0)),"Found","Not found"))</f>
      </c>
    </row>
    <row r="50">
      <c r="B50" s="4" t="s">
        <v>41</v>
      </c>
      <c r="C50" s="15" t="str">
        <f>IF(COUNTA('Paste Apollo.io export here'!$1:$1)=0,"Waiting for your paste",IF(ISNUMBER(MATCH("Person City",'Paste Apollo.io export here'!$1:$1,0)),"Found","Not found"))</f>
      </c>
    </row>
    <row r="51">
      <c r="B51" s="4" t="s">
        <v>42</v>
      </c>
      <c r="C51" s="15" t="str">
        <f>IF(COUNTA('Paste Apollo.io export here'!$1:$1)=0,"Waiting for your paste",IF(ISNUMBER(MATCH("State",'Paste Apollo.io export here'!$1:$1,0)),"Found","Not found"))</f>
      </c>
    </row>
    <row r="52">
      <c r="B52" s="4" t="s">
        <v>43</v>
      </c>
      <c r="C52" s="15" t="str">
        <f>IF(COUNTA('Paste Apollo.io export here'!$1:$1)=0,"Waiting for your paste",IF(ISNUMBER(MATCH("Person State",'Paste Apollo.io export here'!$1:$1,0)),"Found","Not found"))</f>
      </c>
    </row>
    <row r="53">
      <c r="B53" s="4" t="s">
        <v>44</v>
      </c>
      <c r="C53" s="15" t="str">
        <f>IF(COUNTA('Paste Apollo.io export here'!$1:$1)=0,"Waiting for your paste",IF(ISNUMBER(MATCH("Country",'Paste Apollo.io export here'!$1:$1,0)),"Found","Not found"))</f>
      </c>
    </row>
    <row r="54">
      <c r="B54" s="4" t="s">
        <v>45</v>
      </c>
      <c r="C54" s="15" t="str">
        <f>IF(COUNTA('Paste Apollo.io export here'!$1:$1)=0,"Waiting for your paste",IF(ISNUMBER(MATCH("Person Country",'Paste Apollo.io export here'!$1:$1,0)),"Found","Not found"))</f>
      </c>
    </row>
    <row r="55">
      <c r="B55" s="4" t="s">
        <v>46</v>
      </c>
      <c r="C55" s="15" t="str">
        <f>IF(COUNTA('Paste Apollo.io export here'!$1:$1)=0,"Waiting for your paste",IF(ISNUMBER(MATCH("Person Linkedin Url",'Paste Apollo.io export here'!$1:$1,0)),"Found","Not found"))</f>
      </c>
    </row>
    <row r="56">
      <c r="B56" s="4" t="s">
        <v>47</v>
      </c>
      <c r="C56" s="15" t="str">
        <f>IF(COUNTA('Paste Apollo.io export here'!$1:$1)=0,"Waiting for your paste",IF(ISNUMBER(MATCH("Seniority",'Paste Apollo.io export here'!$1:$1,0)),"Found","Not found"))</f>
      </c>
    </row>
    <row r="57">
      <c r="B57" s="4" t="s">
        <v>48</v>
      </c>
      <c r="C57" s="15" t="str">
        <f>IF(COUNTA('Paste Apollo.io export here'!$1:$1)=0,"Waiting for your paste",IF(ISNUMBER(MATCH("Departments",'Paste Apollo.io export here'!$1:$1,0)),"Found","Not found"))</f>
      </c>
    </row>
    <row r="58">
      <c r="B58" s="4" t="s">
        <v>49</v>
      </c>
      <c r="C58" s="15" t="str">
        <f>IF(COUNTA('Paste Apollo.io export here'!$1:$1)=0,"Waiting for your paste",IF(ISNUMBER(MATCH("Lists",'Paste Apollo.io export here'!$1:$1,0)),"Found","Not found"))</f>
      </c>
    </row>
    <row r="59" ht="27" customHeight="1">
      <c r="B59" s="6" t="s">
        <v>50</v>
      </c>
    </row>
    <row r="61" ht="22" customHeight="1">
      <c r="B61" s="2" t="s">
        <v>51</v>
      </c>
      <c r="C61" s="3"/>
    </row>
    <row r="62" ht="16" customHeight="1">
      <c r="B62" s="4" t="s">
        <v>52</v>
      </c>
    </row>
    <row r="63" ht="16" customHeight="1">
      <c r="B63" s="4" t="s">
        <v>53</v>
      </c>
    </row>
    <row r="64" ht="16" customHeight="1">
      <c r="B64" s="4" t="s">
        <v>54</v>
      </c>
    </row>
    <row r="65" ht="42" customHeight="1">
      <c r="B65" s="4" t="s">
        <v>55</v>
      </c>
    </row>
    <row r="66" ht="29" customHeight="1">
      <c r="B66" s="4" t="s">
        <v>56</v>
      </c>
    </row>
    <row r="67" ht="68" customHeight="1">
      <c r="B67" s="4" t="s">
        <v>57</v>
      </c>
    </row>
    <row r="68" ht="55" customHeight="1">
      <c r="B68" s="4" t="s">
        <v>58</v>
      </c>
    </row>
    <row r="69" ht="42" customHeight="1">
      <c r="B69" s="4" t="s">
        <v>59</v>
      </c>
    </row>
    <row r="71" ht="22" customHeight="1">
      <c r="B71" s="2" t="s">
        <v>60</v>
      </c>
      <c r="C71" s="3"/>
    </row>
    <row r="72" ht="16" customHeight="1">
      <c r="B72" s="4" t="s">
        <v>61</v>
      </c>
    </row>
    <row r="73" ht="16" customHeight="1">
      <c r="B73" s="4" t="s">
        <v>62</v>
      </c>
    </row>
    <row r="74" ht="16" customHeight="1">
      <c r="B74" s="4" t="s">
        <v>63</v>
      </c>
    </row>
    <row r="75" ht="16" customHeight="1">
      <c r="B75" s="4" t="s">
        <v>64</v>
      </c>
    </row>
    <row r="76" ht="16" customHeight="1">
      <c r="B76" s="4" t="s">
        <v>65</v>
      </c>
    </row>
    <row r="77" ht="29" customHeight="1">
      <c r="B77" s="4" t="s">
        <v>66</v>
      </c>
    </row>
    <row r="79" ht="29" customHeight="1">
      <c r="B79" s="4" t="s">
        <v>67</v>
      </c>
    </row>
    <row r="80" ht="29" customHeight="1">
      <c r="B80" s="4" t="s">
        <v>68</v>
      </c>
    </row>
    <row r="81" ht="16" customHeight="1">
      <c r="B81" s="4" t="s">
        <v>69</v>
      </c>
    </row>
    <row r="82" ht="16" customHeight="1">
      <c r="B82" s="4" t="s">
        <v>70</v>
      </c>
    </row>
    <row r="83" ht="16" customHeight="1">
      <c r="B83" s="4" t="s">
        <v>71</v>
      </c>
    </row>
    <row r="84" ht="15" customHeight="1">
      <c r="B84" s="6" t="s">
        <v>72</v>
      </c>
    </row>
    <row r="85">
      <c r="B85" s="7" t="s">
        <v>73</v>
      </c>
    </row>
    <row r="86">
      <c r="B86" s="7" t="s">
        <v>74</v>
      </c>
    </row>
    <row r="87">
      <c r="B87" s="7" t="s">
        <v>75</v>
      </c>
    </row>
    <row r="88">
      <c r="B88" s="7" t="s">
        <v>76</v>
      </c>
    </row>
    <row r="90" ht="22" customHeight="1">
      <c r="B90" s="2" t="s">
        <v>77</v>
      </c>
      <c r="C90" s="3"/>
    </row>
    <row r="91" ht="16" customHeight="1">
      <c r="B91" s="4" t="s">
        <v>78</v>
      </c>
    </row>
    <row r="92" ht="16" customHeight="1">
      <c r="B92" s="4" t="s">
        <v>79</v>
      </c>
    </row>
    <row r="93" ht="29" customHeight="1">
      <c r="B93" s="4" t="s">
        <v>80</v>
      </c>
    </row>
    <row r="94" ht="29" customHeight="1">
      <c r="B94" s="4" t="s">
        <v>81</v>
      </c>
    </row>
    <row r="95" ht="29" customHeight="1">
      <c r="B95" s="4" t="s">
        <v>82</v>
      </c>
    </row>
    <row r="96" ht="29" customHeight="1">
      <c r="B96" s="4" t="s">
        <v>83</v>
      </c>
    </row>
    <row r="97" ht="29" customHeight="1">
      <c r="B97" s="4" t="s">
        <v>84</v>
      </c>
    </row>
    <row r="98" ht="15" customHeight="1">
      <c r="B98" s="6" t="s">
        <v>85</v>
      </c>
    </row>
    <row r="99">
      <c r="B99" s="7" t="s">
        <v>86</v>
      </c>
    </row>
    <row r="100">
      <c r="B100" s="7" t="s">
        <v>87</v>
      </c>
    </row>
    <row r="101">
      <c r="B101" s="7" t="s">
        <v>88</v>
      </c>
    </row>
    <row r="102">
      <c r="B102" s="7" t="s">
        <v>89</v>
      </c>
    </row>
    <row r="104" ht="22" customHeight="1">
      <c r="B104" s="2" t="s">
        <v>90</v>
      </c>
      <c r="C104" s="3"/>
    </row>
    <row r="105" ht="16" customHeight="1">
      <c r="B105" s="4" t="s">
        <v>91</v>
      </c>
    </row>
    <row r="106" ht="16" customHeight="1">
      <c r="B106" s="4" t="s">
        <v>92</v>
      </c>
    </row>
    <row r="107" ht="16" customHeight="1">
      <c r="B107" s="4" t="s">
        <v>93</v>
      </c>
    </row>
    <row r="108" ht="16" customHeight="1">
      <c r="B108" s="4" t="s">
        <v>94</v>
      </c>
    </row>
    <row r="109" ht="16" customHeight="1">
      <c r="B109" s="4" t="s">
        <v>95</v>
      </c>
    </row>
    <row r="110" ht="16" customHeight="1">
      <c r="B110" s="4" t="s">
        <v>96</v>
      </c>
    </row>
    <row r="112" ht="8" customHeight="1">
      <c r="B112" s="14"/>
      <c r="C112" s="14"/>
    </row>
    <row r="113" ht="44" customHeight="1">
      <c r="B113" s="12" t="s">
        <v>97</v>
      </c>
      <c r="C113" s="14"/>
    </row>
    <row r="114" ht="18" customHeight="1">
      <c r="B114" s="12" t="s">
        <v>98</v>
      </c>
      <c r="C114" s="14"/>
    </row>
    <row r="115" ht="17" customHeight="1">
      <c r="B115" s="13" t="s">
        <v>99</v>
      </c>
      <c r="C115" s="14"/>
    </row>
    <row r="116" ht="17" customHeight="1">
      <c r="B116" s="13" t="s">
        <v>100</v>
      </c>
      <c r="C116" s="14"/>
    </row>
    <row r="117" ht="8" customHeight="1">
      <c r="B117" s="14"/>
      <c r="C117" s="14"/>
    </row>
    <row r="119" ht="22" customHeight="1">
      <c r="B119" s="2" t="s">
        <v>101</v>
      </c>
      <c r="C119" s="3"/>
    </row>
    <row r="120">
      <c r="B120" s="7" t="s">
        <v>102</v>
      </c>
    </row>
    <row r="121">
      <c r="B121" s="7" t="s">
        <v>103</v>
      </c>
    </row>
    <row r="123" ht="15" customHeight="1">
      <c r="B123" s="6" t="s">
        <v>104</v>
      </c>
    </row>
  </sheetData>
  <conditionalFormatting sqref="C37:C58">
    <cfRule type="expression" dxfId="0" priority="1">
      <formula>C37="Found"</formula>
    </cfRule>
  </conditionalFormatting>
  <conditionalFormatting sqref="C37:C58">
    <cfRule type="expression" dxfId="1" priority="2">
      <formula>C37="Not found"</formula>
    </cfRule>
  </conditionalFormatting>
  <hyperlinks>
    <hyperlink ref="B34" r:id="rId1"/>
    <hyperlink ref="B85" r:id="rId2"/>
    <hyperlink ref="B86" r:id="rId3"/>
    <hyperlink ref="B87" r:id="rId4"/>
    <hyperlink ref="B88" r:id="rId5"/>
    <hyperlink ref="B99" r:id="rId6"/>
    <hyperlink ref="B100" r:id="rId7"/>
    <hyperlink ref="B101" r:id="rId8"/>
    <hyperlink ref="B102" r:id="rId9"/>
    <hyperlink ref="B115" r:id="rId10"/>
    <hyperlink ref="B116" r:id="rId11"/>
    <hyperlink ref="B120" r:id="rId12"/>
    <hyperlink ref="B121"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P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 min="14" max="14" width="22" customWidth="1"/>
    <col min="15" max="15" width="22" customWidth="1"/>
    <col min="16" max="16" width="40" customWidth="1"/>
  </cols>
  <sheetData>
    <row r="1">
      <c r="A1" s="10" t="s">
        <v>105</v>
      </c>
      <c r="B1" s="10" t="s">
        <v>106</v>
      </c>
      <c r="C1" s="10" t="s">
        <v>107</v>
      </c>
      <c r="D1" s="10" t="s">
        <v>108</v>
      </c>
      <c r="E1" s="10" t="s">
        <v>109</v>
      </c>
      <c r="F1" s="10" t="s">
        <v>110</v>
      </c>
      <c r="G1" s="10" t="s">
        <v>111</v>
      </c>
      <c r="H1" s="10" t="s">
        <v>112</v>
      </c>
      <c r="I1" s="10" t="s">
        <v>113</v>
      </c>
      <c r="J1" s="10" t="s">
        <v>114</v>
      </c>
      <c r="K1" s="10" t="s">
        <v>115</v>
      </c>
      <c r="L1" s="10" t="s">
        <v>116</v>
      </c>
      <c r="M1" s="10" t="s">
        <v>117</v>
      </c>
      <c r="N1" s="10" t="s">
        <v>118</v>
      </c>
      <c r="O1" s="10" t="s">
        <v>119</v>
      </c>
      <c r="P1" s="10" t="s">
        <v>120</v>
      </c>
    </row>
    <row r="2">
      <c r="A2" cm="1">
        <f t="array" ref="A2:A100001">IF('Start here'!$C$17=0,"",IFERROR(TRIM(SUBSTITUTE(SUBSTITUTE(OFFSET('Paste Apollo.io export here'!$A$1,1,MATCH("First Name",'Paste Apollo.io export here'!$1:$1,0)-1,'Start here'!$C$17,1),CHAR(9)," "),_xlfn.UNICHAR(160)," ")),""))</f>
      </c>
      <c r="B2" cm="1">
        <f t="array" ref="B2:B100001">IF('Start here'!$C$17=0,"",IFERROR(TRIM(SUBSTITUTE(SUBSTITUTE(OFFSET('Paste Apollo.io export here'!$A$1,1,MATCH("Last Name",'Paste Apollo.io export here'!$1:$1,0)-1,'Start here'!$C$17,1),CHAR(9)," "),_xlfn.UNICHAR(160)," ")),""))</f>
      </c>
      <c r="C2" cm="1">
        <f t="array" ref="C2:C100001">IF('Start here'!$C$17=0,"",IFERROR(TRIM(SUBSTITUTE(SUBSTITUTE(OFFSET('Paste Apollo.io export here'!$A$1,1,MATCH("Title",'Paste Apollo.io export here'!$1:$1,0)-1,'Start here'!$C$17,1),CHAR(9)," "),_xlfn.UNICHAR(160)," ")),""))</f>
      </c>
      <c r="D2" cm="1">
        <f t="array" ref="D2:D100001">IF('Start here'!$C$17=0,"",LOWER(IFERROR(TRIM(SUBSTITUTE(SUBSTITUTE(OFFSET('Paste Apollo.io export here'!$A$1,1,MATCH("Email",'Paste Apollo.io export here'!$1:$1,0)-1,'Start here'!$C$17,1),CHAR(9)," "),_xlfn.UNICHAR(160)," ")),"")))</f>
      </c>
      <c r="E2" cm="1">
        <f t="array" ref="E2:E100001">IF('Start here'!$C$17=0,"",IFERROR(TRIM(SUBSTITUTE(SUBSTITUTE(OFFSET('Paste Apollo.io export here'!$A$1,1,MATCH("Mobile Phone",'Paste Apollo.io export here'!$1:$1,0)-1,'Start here'!$C$17,1),CHAR(9)," "),_xlfn.UNICHAR(160)," ")),""))</f>
      </c>
      <c r="F2" cm="1">
        <f t="array" ref="F2:F100001">IF('Start here'!$C$17=0,"",IF(IFERROR(TRIM(SUBSTITUTE(SUBSTITUTE(OFFSET('Paste Apollo.io export here'!$A$1,1,MATCH("Work Direct Phone",'Paste Apollo.io export here'!$1:$1,0)-1,'Start here'!$C$17,1),CHAR(9)," "),_xlfn.UNICHAR(160)," ")),"")&lt;&gt;"",IFERROR(TRIM(SUBSTITUTE(SUBSTITUTE(OFFSET('Paste Apollo.io export here'!$A$1,1,MATCH("Work Direct Phone",'Paste Apollo.io export here'!$1:$1,0)-1,'Start here'!$C$17,1),CHAR(9)," "),_xlfn.UNICHAR(160)," ")),""),IF(IFERROR(TRIM(SUBSTITUTE(SUBSTITUTE(OFFSET('Paste Apollo.io export here'!$A$1,1,MATCH("Corporate Phone",'Paste Apollo.io export here'!$1:$1,0)-1,'Start here'!$C$17,1),CHAR(9)," "),_xlfn.UNICHAR(160)," ")),"")&lt;&gt;"",IFERROR(TRIM(SUBSTITUTE(SUBSTITUTE(OFFSET('Paste Apollo.io export here'!$A$1,1,MATCH("Corporate Phone",'Paste Apollo.io export here'!$1:$1,0)-1,'Start here'!$C$17,1),CHAR(9)," "),_xlfn.UNICHAR(160)," ")),""),IF(IFERROR(TRIM(SUBSTITUTE(SUBSTITUTE(OFFSET('Paste Apollo.io export here'!$A$1,1,MATCH("Other Phone",'Paste Apollo.io export here'!$1:$1,0)-1,'Start here'!$C$17,1),CHAR(9)," "),_xlfn.UNICHAR(160)," ")),"")&lt;&gt;"",IFERROR(TRIM(SUBSTITUTE(SUBSTITUTE(OFFSET('Paste Apollo.io export here'!$A$1,1,MATCH("Other Phone",'Paste Apollo.io export here'!$1:$1,0)-1,'Start here'!$C$17,1),CHAR(9)," "),_xlfn.UNICHAR(160)," ")),""),""))))</f>
      </c>
      <c r="G2" cm="1">
        <f t="array" ref="G2:G100001">IF('Start here'!$C$17=0,"",IF(IFERROR(TRIM(SUBSTITUTE(SUBSTITUTE(OFFSET('Paste Apollo.io export here'!$A$1,1,MATCH("Company Name",'Paste Apollo.io export here'!$1:$1,0)-1,'Start here'!$C$17,1),CHAR(9)," "),_xlfn.UNICHAR(160)," ")),"")&lt;&gt;"",IFERROR(TRIM(SUBSTITUTE(SUBSTITUTE(OFFSET('Paste Apollo.io export here'!$A$1,1,MATCH("Company Name",'Paste Apollo.io export here'!$1:$1,0)-1,'Start here'!$C$17,1),CHAR(9)," "),_xlfn.UNICHAR(160)," ")),""),IF(IFERROR(TRIM(SUBSTITUTE(SUBSTITUTE(OFFSET('Paste Apollo.io export here'!$A$1,1,MATCH("Company",'Paste Apollo.io export here'!$1:$1,0)-1,'Start here'!$C$17,1),CHAR(9)," "),_xlfn.UNICHAR(160)," ")),"")&lt;&gt;"",IFERROR(TRIM(SUBSTITUTE(SUBSTITUTE(OFFSET('Paste Apollo.io export here'!$A$1,1,MATCH("Company",'Paste Apollo.io export here'!$1:$1,0)-1,'Start here'!$C$17,1),CHAR(9)," "),_xlfn.UNICHAR(160)," ")),""),"")))</f>
      </c>
      <c r="H2" cm="1">
        <f t="array" ref="H2:H100001">IF('Start here'!$C$17=0,"",IFERROR(TRIM(SUBSTITUTE(SUBSTITUTE(OFFSET('Paste Apollo.io export here'!$A$1,1,MATCH("Website",'Paste Apollo.io export here'!$1:$1,0)-1,'Start here'!$C$17,1),CHAR(9)," "),_xlfn.UNICHAR(160)," ")),""))</f>
      </c>
      <c r="I2" cm="1">
        <f t="array" ref="I2:I100001">IF('Start here'!$C$17=0,"",IFERROR(TRIM(SUBSTITUTE(SUBSTITUTE(OFFSET('Paste Apollo.io export here'!$A$1,1,MATCH("Industry",'Paste Apollo.io export here'!$1:$1,0)-1,'Start here'!$C$17,1),CHAR(9)," "),_xlfn.UNICHAR(160)," ")),""))</f>
      </c>
      <c r="J2" cm="1">
        <f t="array" ref="J2:J100001">IF('Start here'!$C$17=0,"",IF(_xlfn.SEQUENCE('Start here'!$C$17)&gt;0,"Apollo.io"))</f>
      </c>
      <c r="K2" cm="1">
        <f t="array" ref="K2:K100001">IF('Start here'!$C$17=0,"",IF(_xlfn.SEQUENCE('Start here'!$C$17)&gt;0,"Open - Not Contacted"))</f>
      </c>
      <c r="L2" cm="1">
        <f t="array" ref="L2:L100001">IF('Start here'!$C$17=0,"",IF(IFERROR(TRIM(SUBSTITUTE(SUBSTITUTE(OFFSET('Paste Apollo.io export here'!$A$1,1,MATCH("City",'Paste Apollo.io export here'!$1:$1,0)-1,'Start here'!$C$17,1),CHAR(9)," "),_xlfn.UNICHAR(160)," ")),"")&lt;&gt;"",IFERROR(TRIM(SUBSTITUTE(SUBSTITUTE(OFFSET('Paste Apollo.io export here'!$A$1,1,MATCH("City",'Paste Apollo.io export here'!$1:$1,0)-1,'Start here'!$C$17,1),CHAR(9)," "),_xlfn.UNICHAR(160)," ")),""),IF(IFERROR(TRIM(SUBSTITUTE(SUBSTITUTE(OFFSET('Paste Apollo.io export here'!$A$1,1,MATCH("Person City",'Paste Apollo.io export here'!$1:$1,0)-1,'Start here'!$C$17,1),CHAR(9)," "),_xlfn.UNICHAR(160)," ")),"")&lt;&gt;"",IFERROR(TRIM(SUBSTITUTE(SUBSTITUTE(OFFSET('Paste Apollo.io export here'!$A$1,1,MATCH("Person City",'Paste Apollo.io export here'!$1:$1,0)-1,'Start here'!$C$17,1),CHAR(9)," "),_xlfn.UNICHAR(160)," ")),""),"")))</f>
      </c>
      <c r="M2" cm="1">
        <f t="array" ref="M2:M100001">IF('Start here'!$C$17=0,"",IF(IFERROR(TRIM(SUBSTITUTE(SUBSTITUTE(OFFSET('Paste Apollo.io export here'!$A$1,1,MATCH("State",'Paste Apollo.io export here'!$1:$1,0)-1,'Start here'!$C$17,1),CHAR(9)," "),_xlfn.UNICHAR(160)," ")),"")&lt;&gt;"",IFERROR(TRIM(SUBSTITUTE(SUBSTITUTE(OFFSET('Paste Apollo.io export here'!$A$1,1,MATCH("State",'Paste Apollo.io export here'!$1:$1,0)-1,'Start here'!$C$17,1),CHAR(9)," "),_xlfn.UNICHAR(160)," ")),""),IF(IFERROR(TRIM(SUBSTITUTE(SUBSTITUTE(OFFSET('Paste Apollo.io export here'!$A$1,1,MATCH("Person State",'Paste Apollo.io export here'!$1:$1,0)-1,'Start here'!$C$17,1),CHAR(9)," "),_xlfn.UNICHAR(160)," ")),"")&lt;&gt;"",IFERROR(TRIM(SUBSTITUTE(SUBSTITUTE(OFFSET('Paste Apollo.io export here'!$A$1,1,MATCH("Person State",'Paste Apollo.io export here'!$1:$1,0)-1,'Start here'!$C$17,1),CHAR(9)," "),_xlfn.UNICHAR(160)," ")),""),"")))</f>
      </c>
      <c r="N2" cm="1">
        <f t="array" ref="N2:N100001">IF('Start here'!$C$17=0,"",IF(IFERROR(TRIM(SUBSTITUTE(SUBSTITUTE(OFFSET('Paste Apollo.io export here'!$A$1,1,MATCH("Country",'Paste Apollo.io export here'!$1:$1,0)-1,'Start here'!$C$17,1),CHAR(9)," "),_xlfn.UNICHAR(160)," ")),"")&lt;&gt;"",IFERROR(TRIM(SUBSTITUTE(SUBSTITUTE(OFFSET('Paste Apollo.io export here'!$A$1,1,MATCH("Country",'Paste Apollo.io export here'!$1:$1,0)-1,'Start here'!$C$17,1),CHAR(9)," "),_xlfn.UNICHAR(160)," ")),""),IF(IFERROR(TRIM(SUBSTITUTE(SUBSTITUTE(OFFSET('Paste Apollo.io export here'!$A$1,1,MATCH("Person Country",'Paste Apollo.io export here'!$1:$1,0)-1,'Start here'!$C$17,1),CHAR(9)," "),_xlfn.UNICHAR(160)," ")),"")&lt;&gt;"",IFERROR(TRIM(SUBSTITUTE(SUBSTITUTE(OFFSET('Paste Apollo.io export here'!$A$1,1,MATCH("Person Country",'Paste Apollo.io export here'!$1:$1,0)-1,'Start here'!$C$17,1),CHAR(9)," "),_xlfn.UNICHAR(160)," ")),""),"")))</f>
      </c>
      <c r="O2" cm="1">
        <f t="array" ref="O2:O100001">IF('Start here'!$C$17=0,"",IFERROR(TRIM(SUBSTITUTE(SUBSTITUTE(OFFSET('Paste Apollo.io export here'!$A$1,1,MATCH("Person Linkedin Url",'Paste Apollo.io export here'!$1:$1,0)-1,'Start here'!$C$17,1),CHAR(9)," "),_xlfn.UNICHAR(160)," ")),""))</f>
      </c>
      <c r="P2" cm="1">
        <f t="array" ref="P2:P100001">IF('Start here'!$C$17=0,"",MID(IF(IFERROR(TRIM(SUBSTITUTE(SUBSTITUTE(OFFSET('Paste Apollo.io export here'!$A$1,1,MATCH("Seniority",'Paste Apollo.io export here'!$1:$1,0)-1,'Start here'!$C$17,1),CHAR(9)," "),_xlfn.UNICHAR(160)," ")),"")&lt;&gt;""," | Seniority: "&amp;IFERROR(TRIM(SUBSTITUTE(SUBSTITUTE(OFFSET('Paste Apollo.io export here'!$A$1,1,MATCH("Seniority",'Paste Apollo.io export here'!$1:$1,0)-1,'Start here'!$C$17,1),CHAR(9)," "),_xlfn.UNICHAR(160)," ")),""),"")&amp;IF(IFERROR(TRIM(SUBSTITUTE(SUBSTITUTE(OFFSET('Paste Apollo.io export here'!$A$1,1,MATCH("Departments",'Paste Apollo.io export here'!$1:$1,0)-1,'Start here'!$C$17,1),CHAR(9)," "),_xlfn.UNICHAR(160)," ")),"")&lt;&gt;""," | Departments: "&amp;IFERROR(TRIM(SUBSTITUTE(SUBSTITUTE(OFFSET('Paste Apollo.io export here'!$A$1,1,MATCH("Departments",'Paste Apollo.io export here'!$1:$1,0)-1,'Start here'!$C$17,1),CHAR(9)," "),_xlfn.UNICHAR(160)," ")),""),"")&amp;IF(IFERROR(TRIM(SUBSTITUTE(SUBSTITUTE(OFFSET('Paste Apollo.io export here'!$A$1,1,MATCH("Lists",'Paste Apollo.io export here'!$1:$1,0)-1,'Start here'!$C$17,1),CHAR(9)," "),_xlfn.UNICHAR(160)," ")),"")&lt;&gt;""," | Apollo lists: "&amp;IFERROR(TRIM(SUBSTITUTE(SUBSTITUTE(OFFSET('Paste Apollo.io export here'!$A$1,1,MATCH("Lists",'Paste Apollo.io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Apollo.io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Apollo.io to Salesforce Leads import template</dc:title>
  <dc:subject>Free Excel template: paste a Apollo.io export and get a Salesforce Leads import file</dc:subject>
  <dc:creator>Operelio</dc:creator>
  <cp:keywords>Apollo.io, Salesforce Leads, Apollo.io to Salesforce Leads, import template, Excel template, CSV import, field mapping</cp:keywords>
  <dc:description>Map your Apollo.io people export directly to Salesforce lead fields. It fills 16 Salesforce Leads fields from 22 Apollo.io columns, with the same rules as https://operelio.com/templates/apollo-salesforce-leads.</dc:description>
  <cp:lastModifiedBy>Operelio</cp:lastModifiedBy>
  <cp:category>CRM import template</cp:category>
  <dcterms:created xsi:type="dcterms:W3CDTF">2026-10-03T00:00:00Z</dcterms:created>
  <dcterms:modified xsi:type="dcterms:W3CDTF">2026-10-03T00:00:00Z</dcterms:modified>
</cp:coreProperties>
</file>