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Apollo.io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<sst xmlns="http://schemas.openxmlformats.org/spreadsheetml/2006/main" count="117" uniqueCount="117">
  <si>
    <t>Apollo.io to HubSpot import template</t>
  </si>
  <si>
    <t>Paste your Apollo.io export in, and get a file HubSpot can import. Free from Operelio.</t>
  </si>
  <si>
    <t>Get this into HubSpot first time</t>
  </si>
  <si>
    <t>1.  Open your Apollo.io export and select everything: press Ctrl+A twice (Cmd+A twice on a Mac), so a blank row doesn't cut the selection short. Copy it. How to get the export is further down.</t>
  </si>
  <si>
    <t>2.  Go to the "Paste Apollo.io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</si>
  <si>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</si>
  <si>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</si>
  <si>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Apollo.io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</si>
  <si>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</si>
  <si>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</si>
  <si>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</si>
  <si>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</si>
  <si>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</si>
  <si>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</si>
  <si>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</si>
  <si>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Apollo.io</t>
  </si>
  <si>
    <t>1.  In Apollo, go to Search, then People, and apply your filters or open a saved list.</t>
  </si>
  <si>
    <t>2.  Check the contacts you want, or use bulk selection at the top, then click Export.</t>
  </si>
  <si>
    <t>3.  Choose whether to include all contacts or only those with verified emails.</t>
  </si>
  <si>
    <t>4.  Optionally click Edit export CSV settings to change the fields.</t>
  </si>
  <si>
    <t>5.  Click Export records, then Download when the file is ready.</t>
  </si>
  <si>
    <r>
      <rPr>
        <b/>
        <sz val="9"/>
        <color rgb="FF0F172A"/>
        <rFont val="Arial"/>
        <family val="2"/>
      </rPr>
      <t xml:space="preserve">File: </t>
    </r>
    <r>
      <rPr>
        <sz val="9"/>
        <color rgb="FF64748B"/>
        <rFont val="Arial"/>
        <family val="2"/>
      </rPr>
      <t>CSV.</t>
    </r>
  </si>
  <si>
    <t>Exporting saved contacts may use export credits, depending on your Apollo plan.</t>
  </si>
  <si>
    <t>Contacts you have already exported, and contacts without verified emails, do not use credits.</t>
  </si>
  <si>
    <t>Apollo: Export contacts to a CSV</t>
  </si>
  <si>
    <t>The Apollo.io columns this template reads</t>
  </si>
  <si>
    <t>First Name  →  First Name</t>
  </si>
  <si>
    <t>Last Name  →  Last Name</t>
  </si>
  <si>
    <t>Title  →  Job Title</t>
  </si>
  <si>
    <t>Email  →  Email</t>
  </si>
  <si>
    <t>Mobile Phone  →  Mobile Phone Number</t>
  </si>
  <si>
    <t>Work Direct Phone  →  Phone Number</t>
  </si>
  <si>
    <t>Corporate Phone  →  Phone Number</t>
  </si>
  <si>
    <t>Other Phone  →  Phone Number</t>
  </si>
  <si>
    <t>Company Name  →  Company Name</t>
  </si>
  <si>
    <t>Company  →  Company Name</t>
  </si>
  <si>
    <t>Website  →  Website URL</t>
  </si>
  <si>
    <t>Person Linkedin Url  →  LinkedIn URL</t>
  </si>
  <si>
    <t>City  →  City</t>
  </si>
  <si>
    <t>Person City  →  City</t>
  </si>
  <si>
    <t>State  →  State/Region</t>
  </si>
  <si>
    <t>Person State  →  State/Region</t>
  </si>
  <si>
    <t>Country  →  Country/Region</t>
  </si>
  <si>
    <t>Person Country  →  Country/Region</t>
  </si>
  <si>
    <t>Industry  →  Industry</t>
  </si>
  <si>
    <t>Seniority  →  Notes</t>
  </si>
  <si>
    <t>Departments  →  Notes</t>
  </si>
  <si>
    <t>Lists  →  Notes</t>
  </si>
  <si>
    <t>A column marked Not found leaves its part blank. If your export names it differently, rename that header on the paste tab to the name shown here.</t>
  </si>
  <si>
    <t>Before you import into HubSpot</t>
  </si>
  <si>
    <t>Lifecycle Stage is set to "Lead" on every row.</t>
  </si>
  <si>
    <t>Lead Status is set to "New" on every row.</t>
  </si>
  <si>
    <t>HubSpot has to accept those values. To use a different one, change it in the saved CSV.</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</si>
  <si>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</si>
  <si>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</si>
  <si>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</si>
  <si>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</si>
  <si>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</si>
  <si>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</si>
  <si>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</si>
  <si>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</si>
  <si>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</si>
  <si>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</si>
  <si>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</si>
  <si>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</si>
  <si>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</si>
  <si>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</si>
  <si>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</si>
  <si>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</si>
  <si>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</si>
  <si>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</si>
  <si>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</si>
  <si>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</si>
  <si>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</si>
  <si>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</si>
  <si>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</si>
  <si>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</si>
  <si>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</si>
  <si>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</si>
  <si>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</si>
  <si>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</si>
  <si>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</si>
  <si>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</si>
  <si>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</si>
  <si>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</si>
  <si>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</si>
  <si>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</si>
  <si>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</si>
  <si>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</si>
  <si>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</si>
  <si>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</si>
  <si>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</si>
  <si>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</si>
  <si>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</si>
  <si>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</si>
  <si>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</si>
  <si>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</si>
  <si>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</si>
  <si>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</si>
  <si>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</si>
  <si>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</si>
  <si>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</si>
  <si>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</si>
  <si>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jobtitle</t>
  </si>
  <si>
    <t>email</t>
  </si>
  <si>
    <t>mobilephone</t>
  </si>
  <si>
    <t>phone</t>
  </si>
  <si>
    <t>lifecyclestage</t>
  </si>
  <si>
    <t>hs_lead_status</t>
  </si>
  <si>
    <t>company</t>
  </si>
  <si>
    <t>website</t>
  </si>
  <si>
    <t>hs_linkedin_url</t>
  </si>
  <si>
    <t>city</t>
  </si>
  <si>
    <t>state</t>
  </si>
  <si>
    <t>country</t>
  </si>
  <si>
    <t>industry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</si>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</sst>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apollo.io/hc/en-us/articles/4409237712141-Export-Contacts-to-a-CSV"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apollo-hubspot-contacts&amp;utm_source=excel_template&amp;utm_medium=file&amp;utm_campaign=apollo-hubspot-contacts&amp;utm_content=signup" TargetMode="External"/><Relationship Id="rId7" Type="http://schemas.openxmlformats.org/officeDocument/2006/relationships/hyperlink" Target="https://operelio.com/templates/apollo-hubspot-contacts?utm_source=excel_template&amp;utm_medium=file&amp;utm_campaign=apollo-hubspot-contacts&amp;utm_content=template_page" TargetMode="External"/><Relationship Id="rId8" Type="http://schemas.openxmlformats.org/officeDocument/2006/relationships/hyperlink" Target="https://operelio.com/templates/hubspot?utm_source=excel_template&amp;utm_medium=file&amp;utm_campaign=apollo-hubspot-contacts&amp;utm_content=crm_hub" TargetMode="External"/><Relationship Id="rId9" Type="http://schemas.openxmlformats.org/officeDocument/2006/relationships/hyperlink" Target="https://operelio.com/templates/crm-import-limits?utm_source=excel_template&amp;utm_medium=file&amp;utm_campaign=apollo-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Apollo.io export here'!$A$2:$ZZ$100001,0,MATCH("First Name",'Paste Apollo.io export here'!$1:$1,0)),CHAR(9)," "),_xlfn.UNICHAR(160)," ")))&gt;0),ROW('Paste Apollo.io export here'!$A$2:$A$100001)-1),0),IFERROR(LOOKUP(2,1/(LEN(TRIM(SUBSTITUTE(SUBSTITUTE(INDEX('Paste Apollo.io export here'!$A$2:$ZZ$100001,0,MATCH("Last Name",'Paste Apollo.io export here'!$1:$1,0)),CHAR(9)," "),_xlfn.UNICHAR(160)," ")))&gt;0),ROW('Paste Apollo.io export here'!$A$2:$A$100001)-1),0),IFERROR(LOOKUP(2,1/(LEN(TRIM(SUBSTITUTE(SUBSTITUTE(INDEX('Paste Apollo.io export here'!$A$2:$ZZ$100001,0,MATCH("Title",'Paste Apollo.io export here'!$1:$1,0)),CHAR(9)," "),_xlfn.UNICHAR(160)," ")))&gt;0),ROW('Paste Apollo.io export here'!$A$2:$A$100001)-1),0),IFERROR(LOOKUP(2,1/(LEN(TRIM(SUBSTITUTE(SUBSTITUTE(INDEX('Paste Apollo.io export here'!$A$2:$ZZ$100001,0,MATCH("Email",'Paste Apollo.io export here'!$1:$1,0)),CHAR(9)," "),_xlfn.UNICHAR(160)," ")))&gt;0),ROW('Paste Apollo.io export here'!$A$2:$A$100001)-1),0),IFERROR(LOOKUP(2,1/(LEN(TRIM(SUBSTITUTE(SUBSTITUTE(INDEX('Paste Apollo.io export here'!$A$2:$ZZ$100001,0,MATCH("Mobile Phone",'Paste Apollo.io export here'!$1:$1,0)),CHAR(9)," "),_xlfn.UNICHAR(160)," ")))&gt;0),ROW('Paste Apollo.io export here'!$A$2:$A$100001)-1),0),IFERROR(LOOKUP(2,1/(LEN(TRIM(SUBSTITUTE(SUBSTITUTE(INDEX('Paste Apollo.io export here'!$A$2:$ZZ$100001,0,MATCH("Work Direct Phone",'Paste Apollo.io export here'!$1:$1,0)),CHAR(9)," "),_xlfn.UNICHAR(160)," ")))&gt;0),ROW('Paste Apollo.io export here'!$A$2:$A$100001)-1),0),IFERROR(LOOKUP(2,1/(LEN(TRIM(SUBSTITUTE(SUBSTITUTE(INDEX('Paste Apollo.io export here'!$A$2:$ZZ$100001,0,MATCH("Corporate Phone",'Paste Apollo.io export here'!$1:$1,0)),CHAR(9)," "),_xlfn.UNICHAR(160)," ")))&gt;0),ROW('Paste Apollo.io export here'!$A$2:$A$100001)-1),0),IFERROR(LOOKUP(2,1/(LEN(TRIM(SUBSTITUTE(SUBSTITUTE(INDEX('Paste Apollo.io export here'!$A$2:$ZZ$100001,0,MATCH("Other Phone",'Paste Apollo.io export here'!$1:$1,0)),CHAR(9)," "),_xlfn.UNICHAR(160)," ")))&gt;0),ROW('Paste Apollo.io export here'!$A$2:$A$100001)-1),0),IFERROR(LOOKUP(2,1/(LEN(TRIM(SUBSTITUTE(SUBSTITUTE(INDEX('Paste Apollo.io export here'!$A$2:$ZZ$100001,0,MATCH("Company Name",'Paste Apollo.io export here'!$1:$1,0)),CHAR(9)," "),_xlfn.UNICHAR(160)," ")))&gt;0),ROW('Paste Apollo.io export here'!$A$2:$A$100001)-1),0),IFERROR(LOOKUP(2,1/(LEN(TRIM(SUBSTITUTE(SUBSTITUTE(INDEX('Paste Apollo.io export here'!$A$2:$ZZ$100001,0,MATCH("Company",'Paste Apollo.io export here'!$1:$1,0)),CHAR(9)," "),_xlfn.UNICHAR(160)," ")))&gt;0),ROW('Paste Apollo.io export here'!$A$2:$A$100001)-1),0),IFERROR(LOOKUP(2,1/(LEN(TRIM(SUBSTITUTE(SUBSTITUTE(INDEX('Paste Apollo.io export here'!$A$2:$ZZ$100001,0,MATCH("Website",'Paste Apollo.io export here'!$1:$1,0)),CHAR(9)," "),_xlfn.UNICHAR(160)," ")))&gt;0),ROW('Paste Apollo.io export here'!$A$2:$A$100001)-1),0),IFERROR(LOOKUP(2,1/(LEN(TRIM(SUBSTITUTE(SUBSTITUTE(INDEX('Paste Apollo.io export here'!$A$2:$ZZ$100001,0,MATCH("Person Linkedin Url",'Paste Apollo.io export here'!$1:$1,0)),CHAR(9)," "),_xlfn.UNICHAR(160)," ")))&gt;0),ROW('Paste Apollo.io export here'!$A$2:$A$100001)-1),0),IFERROR(LOOKUP(2,1/(LEN(TRIM(SUBSTITUTE(SUBSTITUTE(INDEX('Paste Apollo.io export here'!$A$2:$ZZ$100001,0,MATCH("City",'Paste Apollo.io export here'!$1:$1,0)),CHAR(9)," "),_xlfn.UNICHAR(160)," ")))&gt;0),ROW('Paste Apollo.io export here'!$A$2:$A$100001)-1),0),IFERROR(LOOKUP(2,1/(LEN(TRIM(SUBSTITUTE(SUBSTITUTE(INDEX('Paste Apollo.io export here'!$A$2:$ZZ$100001,0,MATCH("Person City",'Paste Apollo.io export here'!$1:$1,0)),CHAR(9)," "),_xlfn.UNICHAR(160)," ")))&gt;0),ROW('Paste Apollo.io export here'!$A$2:$A$100001)-1),0),IFERROR(LOOKUP(2,1/(LEN(TRIM(SUBSTITUTE(SUBSTITUTE(INDEX('Paste Apollo.io export here'!$A$2:$ZZ$100001,0,MATCH("State",'Paste Apollo.io export here'!$1:$1,0)),CHAR(9)," "),_xlfn.UNICHAR(160)," ")))&gt;0),ROW('Paste Apollo.io export here'!$A$2:$A$100001)-1),0),IFERROR(LOOKUP(2,1/(LEN(TRIM(SUBSTITUTE(SUBSTITUTE(INDEX('Paste Apollo.io export here'!$A$2:$ZZ$100001,0,MATCH("Person State",'Paste Apollo.io export here'!$1:$1,0)),CHAR(9)," "),_xlfn.UNICHAR(160)," ")))&gt;0),ROW('Paste Apollo.io export here'!$A$2:$A$100001)-1),0),IFERROR(LOOKUP(2,1/(LEN(TRIM(SUBSTITUTE(SUBSTITUTE(INDEX('Paste Apollo.io export here'!$A$2:$ZZ$100001,0,MATCH("Country",'Paste Apollo.io export here'!$1:$1,0)),CHAR(9)," "),_xlfn.UNICHAR(160)," ")))&gt;0),ROW('Paste Apollo.io export here'!$A$2:$A$100001)-1),0),IFERROR(LOOKUP(2,1/(LEN(TRIM(SUBSTITUTE(SUBSTITUTE(INDEX('Paste Apollo.io export here'!$A$2:$ZZ$100001,0,MATCH("Person Country",'Paste Apollo.io export here'!$1:$1,0)),CHAR(9)," "),_xlfn.UNICHAR(160)," ")))&gt;0),ROW('Paste Apollo.io export here'!$A$2:$A$100001)-1),0),IFERROR(LOOKUP(2,1/(LEN(TRIM(SUBSTITUTE(SUBSTITUTE(INDEX('Paste Apollo.io export here'!$A$2:$ZZ$100001,0,MATCH("Industry",'Paste Apollo.io export here'!$1:$1,0)),CHAR(9)," "),_xlfn.UNICHAR(160)," ")))&gt;0),ROW('Paste Apollo.io export here'!$A$2:$A$100001)-1),0),IFERROR(LOOKUP(2,1/(LEN(TRIM(SUBSTITUTE(SUBSTITUTE(INDEX('Paste Apollo.io export here'!$A$2:$ZZ$100001,0,MATCH("Seniority",'Paste Apollo.io export here'!$1:$1,0)),CHAR(9)," "),_xlfn.UNICHAR(160)," ")))&gt;0),ROW('Paste Apollo.io export here'!$A$2:$A$100001)-1),0),IFERROR(LOOKUP(2,1/(LEN(TRIM(SUBSTITUTE(SUBSTITUTE(INDEX('Paste Apollo.io export here'!$A$2:$ZZ$100001,0,MATCH("Departments",'Paste Apollo.io export here'!$1:$1,0)),CHAR(9)," "),_xlfn.UNICHAR(160)," ")))&gt;0),ROW('Paste Apollo.io export here'!$A$2:$A$100001)-1),0),IFERROR(LOOKUP(2,1/(LEN(TRIM(SUBSTITUTE(SUBSTITUTE(INDEX('Paste Apollo.io export here'!$A$2:$ZZ$100001,0,MATCH("Lists",'Paste Apollo.io export here'!$1:$1,0)),CHAR(9)," "),_xlfn.UNICHAR(160)," ")))&gt;0),ROW('Paste Apollo.io export here'!$A$2:$A$100001)-1),0))</f>
      </c>
    </row>
    <row r="18">
      <c r="B18" s="5" t="s">
        <v>13</v>
      </c>
      <c r="C18" s="8" t="str">
        <f>IF('Start here'!$C$17=0,0,SUMPRODUCT((LEN('HubSpot Contacts import'!$D$2:$D$100001)=0)*(ROW('HubSpot Contacts import'!$D$2:$D$100001)-1&lt;='Start here'!$C$17)))</f>
      </c>
    </row>
    <row r="19" ht="27" customHeight="1">
      <c r="B19" s="6" t="s">
        <v>14</v>
      </c>
    </row>
    <row r="20" ht="29" customHeight="1">
      <c r="B20" s="9" t="str">
        <f>IF(IFERROR(COUNTA('Paste Apollo.io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3" ht="22" customHeight="1">
      <c r="B33" s="2" t="s">
        <v>25</v>
      </c>
      <c r="C33" s="3"/>
    </row>
    <row r="34">
      <c r="B34" s="4" t="s">
        <v>26</v>
      </c>
      <c r="C34" s="15" t="str">
        <f>IF(COUNTA('Paste Apollo.io export here'!$1:$1)=0,"Waiting for your paste",IF(ISNUMBER(MATCH("First Name",'Paste Apollo.io export here'!$1:$1,0)),"Found","Not found"))</f>
      </c>
    </row>
    <row r="35">
      <c r="B35" s="4" t="s">
        <v>27</v>
      </c>
      <c r="C35" s="15" t="str">
        <f>IF(COUNTA('Paste Apollo.io export here'!$1:$1)=0,"Waiting for your paste",IF(ISNUMBER(MATCH("Last Name",'Paste Apollo.io export here'!$1:$1,0)),"Found","Not found"))</f>
      </c>
    </row>
    <row r="36">
      <c r="B36" s="4" t="s">
        <v>28</v>
      </c>
      <c r="C36" s="15" t="str">
        <f>IF(COUNTA('Paste Apollo.io export here'!$1:$1)=0,"Waiting for your paste",IF(ISNUMBER(MATCH("Title",'Paste Apollo.io export here'!$1:$1,0)),"Found","Not found"))</f>
      </c>
    </row>
    <row r="37">
      <c r="B37" s="4" t="s">
        <v>29</v>
      </c>
      <c r="C37" s="15" t="str">
        <f>IF(COUNTA('Paste Apollo.io export here'!$1:$1)=0,"Waiting for your paste",IF(ISNUMBER(MATCH("Email",'Paste Apollo.io export here'!$1:$1,0)),"Found","Not found"))</f>
      </c>
    </row>
    <row r="38">
      <c r="B38" s="4" t="s">
        <v>30</v>
      </c>
      <c r="C38" s="15" t="str">
        <f>IF(COUNTA('Paste Apollo.io export here'!$1:$1)=0,"Waiting for your paste",IF(ISNUMBER(MATCH("Mobile Phone",'Paste Apollo.io export here'!$1:$1,0)),"Found","Not found"))</f>
      </c>
    </row>
    <row r="39">
      <c r="B39" s="4" t="s">
        <v>31</v>
      </c>
      <c r="C39" s="15" t="str">
        <f>IF(COUNTA('Paste Apollo.io export here'!$1:$1)=0,"Waiting for your paste",IF(ISNUMBER(MATCH("Work Direct Phone",'Paste Apollo.io export here'!$1:$1,0)),"Found","Not found"))</f>
      </c>
    </row>
    <row r="40">
      <c r="B40" s="4" t="s">
        <v>32</v>
      </c>
      <c r="C40" s="15" t="str">
        <f>IF(COUNTA('Paste Apollo.io export here'!$1:$1)=0,"Waiting for your paste",IF(ISNUMBER(MATCH("Corporate Phone",'Paste Apollo.io export here'!$1:$1,0)),"Found","Not found"))</f>
      </c>
    </row>
    <row r="41">
      <c r="B41" s="4" t="s">
        <v>33</v>
      </c>
      <c r="C41" s="15" t="str">
        <f>IF(COUNTA('Paste Apollo.io export here'!$1:$1)=0,"Waiting for your paste",IF(ISNUMBER(MATCH("Other Phone",'Paste Apollo.io export here'!$1:$1,0)),"Found","Not found"))</f>
      </c>
    </row>
    <row r="42">
      <c r="B42" s="4" t="s">
        <v>34</v>
      </c>
      <c r="C42" s="15" t="str">
        <f>IF(COUNTA('Paste Apollo.io export here'!$1:$1)=0,"Waiting for your paste",IF(ISNUMBER(MATCH("Company Name",'Paste Apollo.io export here'!$1:$1,0)),"Found","Not found"))</f>
      </c>
    </row>
    <row r="43">
      <c r="B43" s="4" t="s">
        <v>35</v>
      </c>
      <c r="C43" s="15" t="str">
        <f>IF(COUNTA('Paste Apollo.io export here'!$1:$1)=0,"Waiting for your paste",IF(ISNUMBER(MATCH("Company",'Paste Apollo.io export here'!$1:$1,0)),"Found","Not found"))</f>
      </c>
    </row>
    <row r="44">
      <c r="B44" s="4" t="s">
        <v>36</v>
      </c>
      <c r="C44" s="15" t="str">
        <f>IF(COUNTA('Paste Apollo.io export here'!$1:$1)=0,"Waiting for your paste",IF(ISNUMBER(MATCH("Website",'Paste Apollo.io export here'!$1:$1,0)),"Found","Not found"))</f>
      </c>
    </row>
    <row r="45">
      <c r="B45" s="4" t="s">
        <v>37</v>
      </c>
      <c r="C45" s="15" t="str">
        <f>IF(COUNTA('Paste Apollo.io export here'!$1:$1)=0,"Waiting for your paste",IF(ISNUMBER(MATCH("Person Linkedin Url",'Paste Apollo.io export here'!$1:$1,0)),"Found","Not found"))</f>
      </c>
    </row>
    <row r="46">
      <c r="B46" s="4" t="s">
        <v>38</v>
      </c>
      <c r="C46" s="15" t="str">
        <f>IF(COUNTA('Paste Apollo.io export here'!$1:$1)=0,"Waiting for your paste",IF(ISNUMBER(MATCH("City",'Paste Apollo.io export here'!$1:$1,0)),"Found","Not found"))</f>
      </c>
    </row>
    <row r="47">
      <c r="B47" s="4" t="s">
        <v>39</v>
      </c>
      <c r="C47" s="15" t="str">
        <f>IF(COUNTA('Paste Apollo.io export here'!$1:$1)=0,"Waiting for your paste",IF(ISNUMBER(MATCH("Person City",'Paste Apollo.io export here'!$1:$1,0)),"Found","Not found"))</f>
      </c>
    </row>
    <row r="48">
      <c r="B48" s="4" t="s">
        <v>40</v>
      </c>
      <c r="C48" s="15" t="str">
        <f>IF(COUNTA('Paste Apollo.io export here'!$1:$1)=0,"Waiting for your paste",IF(ISNUMBER(MATCH("State",'Paste Apollo.io export here'!$1:$1,0)),"Found","Not found"))</f>
      </c>
    </row>
    <row r="49">
      <c r="B49" s="4" t="s">
        <v>41</v>
      </c>
      <c r="C49" s="15" t="str">
        <f>IF(COUNTA('Paste Apollo.io export here'!$1:$1)=0,"Waiting for your paste",IF(ISNUMBER(MATCH("Person State",'Paste Apollo.io export here'!$1:$1,0)),"Found","Not found"))</f>
      </c>
    </row>
    <row r="50">
      <c r="B50" s="4" t="s">
        <v>42</v>
      </c>
      <c r="C50" s="15" t="str">
        <f>IF(COUNTA('Paste Apollo.io export here'!$1:$1)=0,"Waiting for your paste",IF(ISNUMBER(MATCH("Country",'Paste Apollo.io export here'!$1:$1,0)),"Found","Not found"))</f>
      </c>
    </row>
    <row r="51">
      <c r="B51" s="4" t="s">
        <v>43</v>
      </c>
      <c r="C51" s="15" t="str">
        <f>IF(COUNTA('Paste Apollo.io export here'!$1:$1)=0,"Waiting for your paste",IF(ISNUMBER(MATCH("Person Country",'Paste Apollo.io export here'!$1:$1,0)),"Found","Not found"))</f>
      </c>
    </row>
    <row r="52">
      <c r="B52" s="4" t="s">
        <v>44</v>
      </c>
      <c r="C52" s="15" t="str">
        <f>IF(COUNTA('Paste Apollo.io export here'!$1:$1)=0,"Waiting for your paste",IF(ISNUMBER(MATCH("Industry",'Paste Apollo.io export here'!$1:$1,0)),"Found","Not found"))</f>
      </c>
    </row>
    <row r="53">
      <c r="B53" s="4" t="s">
        <v>45</v>
      </c>
      <c r="C53" s="15" t="str">
        <f>IF(COUNTA('Paste Apollo.io export here'!$1:$1)=0,"Waiting for your paste",IF(ISNUMBER(MATCH("Seniority",'Paste Apollo.io export here'!$1:$1,0)),"Found","Not found"))</f>
      </c>
    </row>
    <row r="54">
      <c r="B54" s="4" t="s">
        <v>46</v>
      </c>
      <c r="C54" s="15" t="str">
        <f>IF(COUNTA('Paste Apollo.io export here'!$1:$1)=0,"Waiting for your paste",IF(ISNUMBER(MATCH("Departments",'Paste Apollo.io export here'!$1:$1,0)),"Found","Not found"))</f>
      </c>
    </row>
    <row r="55">
      <c r="B55" s="4" t="s">
        <v>47</v>
      </c>
      <c r="C55" s="15" t="str">
        <f>IF(COUNTA('Paste Apollo.io export here'!$1:$1)=0,"Waiting for your paste",IF(ISNUMBER(MATCH("Lists",'Paste Apollo.io export here'!$1:$1,0)),"Found","Not found"))</f>
      </c>
    </row>
    <row r="56" ht="27" customHeight="1">
      <c r="B56" s="6" t="s">
        <v>48</v>
      </c>
    </row>
    <row r="58" ht="22" customHeight="1">
      <c r="B58" s="2" t="s">
        <v>49</v>
      </c>
      <c r="C58" s="3"/>
    </row>
    <row r="59" ht="16" customHeight="1">
      <c r="B59" s="4" t="s">
        <v>50</v>
      </c>
    </row>
    <row r="60" ht="16" customHeight="1">
      <c r="B60" s="4" t="s">
        <v>51</v>
      </c>
    </row>
    <row r="61" ht="16" customHeight="1">
      <c r="B61" s="4" t="s">
        <v>52</v>
      </c>
    </row>
    <row r="63" ht="22" customHeight="1">
      <c r="B63" s="2" t="s">
        <v>53</v>
      </c>
      <c r="C63" s="3"/>
    </row>
    <row r="64" ht="29" customHeight="1">
      <c r="B64" s="4" t="s">
        <v>54</v>
      </c>
    </row>
    <row r="65" ht="29" customHeight="1">
      <c r="B65" s="4" t="s">
        <v>55</v>
      </c>
    </row>
    <row r="66" ht="16" customHeight="1">
      <c r="B66" s="4" t="s">
        <v>56</v>
      </c>
    </row>
    <row r="67" ht="29" customHeight="1">
      <c r="B67" s="4" t="s">
        <v>57</v>
      </c>
    </row>
    <row r="68" ht="16" customHeight="1">
      <c r="B68" s="4" t="s">
        <v>58</v>
      </c>
    </row>
    <row r="69" ht="16" customHeight="1">
      <c r="B69" s="4" t="s">
        <v>59</v>
      </c>
    </row>
    <row r="71" ht="29" customHeight="1">
      <c r="B71" s="4" t="s">
        <v>60</v>
      </c>
    </row>
    <row r="72" ht="16" customHeight="1">
      <c r="B72" s="4" t="s">
        <v>61</v>
      </c>
    </row>
    <row r="73" ht="16" customHeight="1">
      <c r="B73" s="4" t="s">
        <v>62</v>
      </c>
    </row>
    <row r="74" ht="16" customHeight="1">
      <c r="B74" s="4" t="s">
        <v>63</v>
      </c>
    </row>
    <row r="75" ht="16" customHeight="1">
      <c r="B75" s="4" t="s">
        <v>64</v>
      </c>
    </row>
    <row r="76" ht="16" customHeight="1">
      <c r="B76" s="4" t="s">
        <v>65</v>
      </c>
    </row>
    <row r="77" ht="16" customHeight="1">
      <c r="B77" s="4" t="s">
        <v>66</v>
      </c>
    </row>
    <row r="78" ht="15" customHeight="1">
      <c r="B78" s="6" t="s">
        <v>67</v>
      </c>
    </row>
    <row r="79">
      <c r="B79" s="7" t="s">
        <v>68</v>
      </c>
    </row>
    <row r="80">
      <c r="B80" s="7" t="s">
        <v>69</v>
      </c>
    </row>
    <row r="81">
      <c r="B81" s="7" t="s">
        <v>70</v>
      </c>
    </row>
    <row r="82">
      <c r="B82" s="7" t="s">
        <v>71</v>
      </c>
    </row>
    <row r="84" ht="22" customHeight="1">
      <c r="B84" s="2" t="s">
        <v>72</v>
      </c>
      <c r="C84" s="3"/>
    </row>
    <row r="85" ht="29" customHeight="1">
      <c r="B85" s="4" t="s">
        <v>73</v>
      </c>
    </row>
    <row r="86" ht="29" customHeight="1">
      <c r="B86" s="4" t="s">
        <v>74</v>
      </c>
    </row>
    <row r="87" ht="29" customHeight="1">
      <c r="B87" s="4" t="s">
        <v>75</v>
      </c>
    </row>
    <row r="88" ht="29" customHeight="1">
      <c r="B88" s="4" t="s">
        <v>76</v>
      </c>
    </row>
    <row r="89" ht="29" customHeight="1">
      <c r="B89" s="4" t="s">
        <v>77</v>
      </c>
    </row>
    <row r="90" ht="16" customHeight="1">
      <c r="B90" s="4" t="s">
        <v>78</v>
      </c>
    </row>
    <row r="91" ht="16" customHeight="1">
      <c r="B91" s="4" t="s">
        <v>79</v>
      </c>
    </row>
    <row r="92" ht="16" customHeight="1">
      <c r="B92" s="4" t="s">
        <v>80</v>
      </c>
    </row>
    <row r="93" ht="29" customHeight="1">
      <c r="B93" s="4" t="s">
        <v>81</v>
      </c>
    </row>
    <row r="94" ht="29" customHeight="1">
      <c r="B94" s="4" t="s">
        <v>82</v>
      </c>
    </row>
    <row r="95" ht="16" customHeight="1">
      <c r="B95" s="4" t="s">
        <v>83</v>
      </c>
    </row>
    <row r="96" ht="16" customHeight="1">
      <c r="B96" s="4" t="s">
        <v>84</v>
      </c>
    </row>
    <row r="97" ht="15" customHeight="1">
      <c r="B97" s="6" t="s">
        <v>85</v>
      </c>
    </row>
    <row r="99" ht="22" customHeight="1">
      <c r="B99" s="2" t="s">
        <v>86</v>
      </c>
      <c r="C99" s="3"/>
    </row>
    <row r="100" ht="16" customHeight="1">
      <c r="B100" s="4" t="s">
        <v>87</v>
      </c>
    </row>
    <row r="101" ht="16" customHeight="1">
      <c r="B101" s="4" t="s">
        <v>88</v>
      </c>
    </row>
    <row r="102" ht="16" customHeight="1">
      <c r="B102" s="4" t="s">
        <v>89</v>
      </c>
    </row>
    <row r="103" ht="16" customHeight="1">
      <c r="B103" s="4" t="s">
        <v>90</v>
      </c>
    </row>
    <row r="104" ht="16" customHeight="1">
      <c r="B104" s="4" t="s">
        <v>91</v>
      </c>
    </row>
    <row r="105" ht="16" customHeight="1">
      <c r="B105" s="4" t="s">
        <v>92</v>
      </c>
    </row>
    <row r="107" ht="8" customHeight="1">
      <c r="B107" s="14"/>
      <c r="C107" s="14"/>
    </row>
    <row r="108" ht="44" customHeight="1">
      <c r="B108" s="12" t="s">
        <v>93</v>
      </c>
      <c r="C108" s="14"/>
    </row>
    <row r="109" ht="18" customHeight="1">
      <c r="B109" s="12" t="s">
        <v>94</v>
      </c>
      <c r="C109" s="14"/>
    </row>
    <row r="110" ht="17" customHeight="1">
      <c r="B110" s="13" t="s">
        <v>95</v>
      </c>
      <c r="C110" s="14"/>
    </row>
    <row r="111" ht="17" customHeight="1">
      <c r="B111" s="13" t="s">
        <v>96</v>
      </c>
      <c r="C111" s="14"/>
    </row>
    <row r="112" ht="8" customHeight="1">
      <c r="B112" s="14"/>
      <c r="C112" s="14"/>
    </row>
    <row r="114" ht="22" customHeight="1">
      <c r="B114" s="2" t="s">
        <v>97</v>
      </c>
      <c r="C114" s="3"/>
    </row>
    <row r="115">
      <c r="B115" s="7" t="s">
        <v>98</v>
      </c>
    </row>
    <row r="116">
      <c r="B116" s="7" t="s">
        <v>99</v>
      </c>
    </row>
    <row r="118" ht="15" customHeight="1">
      <c r="B118" s="6" t="s">
        <v>100</v>
      </c>
    </row>
  </sheetData>
  <conditionalFormatting sqref="C34:C55">
    <cfRule type="expression" dxfId="0" priority="1">
      <formula>C34="Found"</formula>
    </cfRule>
  </conditionalFormatting>
  <conditionalFormatting sqref="C34:C55">
    <cfRule type="expression" dxfId="1" priority="2">
      <formula>C34="Not found"</formula>
    </cfRule>
  </conditionalFormatting>
  <hyperlinks>
    <hyperlink ref="B31" r:id="rId1"/>
    <hyperlink ref="B79" r:id="rId2"/>
    <hyperlink ref="B80" r:id="rId3"/>
    <hyperlink ref="B81" r:id="rId4"/>
    <hyperlink ref="B82" r:id="rId5"/>
    <hyperlink ref="B110" r:id="rId6"/>
    <hyperlink ref="B111" r:id="rId7"/>
    <hyperlink ref="B115" r:id="rId8"/>
    <hyperlink ref="B116"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P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 min="15" max="15" width="22" customWidth="1"/>
    <col min="16" max="16" width="40" customWidth="1"/>
  </cols>
  <sheetData>
    <row r="1">
      <c r="A1" s="10" t="s">
        <v>101</v>
      </c>
      <c r="B1" s="10" t="s">
        <v>102</v>
      </c>
      <c r="C1" s="10" t="s">
        <v>103</v>
      </c>
      <c r="D1" s="10" t="s">
        <v>104</v>
      </c>
      <c r="E1" s="10" t="s">
        <v>105</v>
      </c>
      <c r="F1" s="10" t="s">
        <v>106</v>
      </c>
      <c r="G1" s="10" t="s">
        <v>107</v>
      </c>
      <c r="H1" s="10" t="s">
        <v>108</v>
      </c>
      <c r="I1" s="10" t="s">
        <v>109</v>
      </c>
      <c r="J1" s="10" t="s">
        <v>110</v>
      </c>
      <c r="K1" s="10" t="s">
        <v>111</v>
      </c>
      <c r="L1" s="10" t="s">
        <v>112</v>
      </c>
      <c r="M1" s="10" t="s">
        <v>113</v>
      </c>
      <c r="N1" s="10" t="s">
        <v>114</v>
      </c>
      <c r="O1" s="10" t="s">
        <v>115</v>
      </c>
      <c r="P1" s="10" t="s">
        <v>116</v>
      </c>
    </row>
    <row r="2">
      <c r="A2" cm="1">
        <f t="array" ref="A2:A100001">IF('Start here'!$C$17=0,"",IFERROR(TRIM(SUBSTITUTE(SUBSTITUTE(OFFSET('Paste Apollo.io export here'!$A$1,1,MATCH("First Name",'Paste Apollo.io export here'!$1:$1,0)-1,'Start here'!$C$17,1),CHAR(9)," "),_xlfn.UNICHAR(160)," ")),""))</f>
      </c>
      <c r="B2" cm="1">
        <f t="array" ref="B2:B100001">IF('Start here'!$C$17=0,"",IFERROR(TRIM(SUBSTITUTE(SUBSTITUTE(OFFSET('Paste Apollo.io export here'!$A$1,1,MATCH("Last Name",'Paste Apollo.io export here'!$1:$1,0)-1,'Start here'!$C$17,1),CHAR(9)," "),_xlfn.UNICHAR(160)," ")),""))</f>
      </c>
      <c r="C2" cm="1">
        <f t="array" ref="C2:C100001">IF('Start here'!$C$17=0,"",IFERROR(TRIM(SUBSTITUTE(SUBSTITUTE(OFFSET('Paste Apollo.io export here'!$A$1,1,MATCH("Title",'Paste Apollo.io export here'!$1:$1,0)-1,'Start here'!$C$17,1),CHAR(9)," "),_xlfn.UNICHAR(160)," ")),""))</f>
      </c>
      <c r="D2" cm="1">
        <f t="array" ref="D2:D100001">IF('Start here'!$C$17=0,"",LOWER(IFERROR(TRIM(SUBSTITUTE(SUBSTITUTE(OFFSET('Paste Apollo.io export here'!$A$1,1,MATCH("Email",'Paste Apollo.io export here'!$1:$1,0)-1,'Start here'!$C$17,1),CHAR(9)," "),_xlfn.UNICHAR(160)," ")),"")))</f>
      </c>
      <c r="E2" cm="1">
        <f t="array" ref="E2:E100001">IF('Start here'!$C$17=0,"",IFERROR(TRIM(SUBSTITUTE(SUBSTITUTE(OFFSET('Paste Apollo.io export here'!$A$1,1,MATCH("Mobile Phone",'Paste Apollo.io export here'!$1:$1,0)-1,'Start here'!$C$17,1),CHAR(9)," "),_xlfn.UNICHAR(160)," ")),""))</f>
      </c>
      <c r="F2" cm="1">
        <f t="array" ref="F2:F100001">IF('Start here'!$C$17=0,"",IF(IFERROR(TRIM(SUBSTITUTE(SUBSTITUTE(OFFSET('Paste Apollo.io export here'!$A$1,1,MATCH("Work Direct Phone",'Paste Apollo.io export here'!$1:$1,0)-1,'Start here'!$C$17,1),CHAR(9)," "),_xlfn.UNICHAR(160)," ")),"")&lt;&gt;"",IFERROR(TRIM(SUBSTITUTE(SUBSTITUTE(OFFSET('Paste Apollo.io export here'!$A$1,1,MATCH("Work Direct Phone",'Paste Apollo.io export here'!$1:$1,0)-1,'Start here'!$C$17,1),CHAR(9)," "),_xlfn.UNICHAR(160)," ")),""),IF(IFERROR(TRIM(SUBSTITUTE(SUBSTITUTE(OFFSET('Paste Apollo.io export here'!$A$1,1,MATCH("Corporate Phone",'Paste Apollo.io export here'!$1:$1,0)-1,'Start here'!$C$17,1),CHAR(9)," "),_xlfn.UNICHAR(160)," ")),"")&lt;&gt;"",IFERROR(TRIM(SUBSTITUTE(SUBSTITUTE(OFFSET('Paste Apollo.io export here'!$A$1,1,MATCH("Corporate Phone",'Paste Apollo.io export here'!$1:$1,0)-1,'Start here'!$C$17,1),CHAR(9)," "),_xlfn.UNICHAR(160)," ")),""),IF(IFERROR(TRIM(SUBSTITUTE(SUBSTITUTE(OFFSET('Paste Apollo.io export here'!$A$1,1,MATCH("Other Phone",'Paste Apollo.io export here'!$1:$1,0)-1,'Start here'!$C$17,1),CHAR(9)," "),_xlfn.UNICHAR(160)," ")),"")&lt;&gt;"",IFERROR(TRIM(SUBSTITUTE(SUBSTITUTE(OFFSET('Paste Apollo.io export here'!$A$1,1,MATCH("Other Phone",'Paste Apollo.io export here'!$1:$1,0)-1,'Start here'!$C$17,1),CHAR(9)," "),_xlfn.UNICHAR(160)," ")),""),""))))</f>
      </c>
      <c r="G2" cm="1">
        <f t="array" ref="G2:G100001">IF('Start here'!$C$17=0,"",IF(_xlfn.SEQUENCE('Start here'!$C$17)&gt;0,"Lead"))</f>
      </c>
      <c r="H2" cm="1">
        <f t="array" ref="H2:H100001">IF('Start here'!$C$17=0,"",IF(_xlfn.SEQUENCE('Start here'!$C$17)&gt;0,"New"))</f>
      </c>
      <c r="I2" cm="1">
        <f t="array" ref="I2:I100001">IF('Start here'!$C$17=0,"",IF(IFERROR(TRIM(SUBSTITUTE(SUBSTITUTE(OFFSET('Paste Apollo.io export here'!$A$1,1,MATCH("Company Name",'Paste Apollo.io export here'!$1:$1,0)-1,'Start here'!$C$17,1),CHAR(9)," "),_xlfn.UNICHAR(160)," ")),"")&lt;&gt;"",IFERROR(TRIM(SUBSTITUTE(SUBSTITUTE(OFFSET('Paste Apollo.io export here'!$A$1,1,MATCH("Company Name",'Paste Apollo.io export here'!$1:$1,0)-1,'Start here'!$C$17,1),CHAR(9)," "),_xlfn.UNICHAR(160)," ")),""),IF(IFERROR(TRIM(SUBSTITUTE(SUBSTITUTE(OFFSET('Paste Apollo.io export here'!$A$1,1,MATCH("Company",'Paste Apollo.io export here'!$1:$1,0)-1,'Start here'!$C$17,1),CHAR(9)," "),_xlfn.UNICHAR(160)," ")),"")&lt;&gt;"",IFERROR(TRIM(SUBSTITUTE(SUBSTITUTE(OFFSET('Paste Apollo.io export here'!$A$1,1,MATCH("Company",'Paste Apollo.io export here'!$1:$1,0)-1,'Start here'!$C$17,1),CHAR(9)," "),_xlfn.UNICHAR(160)," ")),""),"")))</f>
      </c>
      <c r="J2" cm="1">
        <f t="array" ref="J2:J100001">IF('Start here'!$C$17=0,"",IFERROR(TRIM(SUBSTITUTE(SUBSTITUTE(OFFSET('Paste Apollo.io export here'!$A$1,1,MATCH("Website",'Paste Apollo.io export here'!$1:$1,0)-1,'Start here'!$C$17,1),CHAR(9)," "),_xlfn.UNICHAR(160)," ")),""))</f>
      </c>
      <c r="K2" cm="1">
        <f t="array" ref="K2:K100001">IF('Start here'!$C$17=0,"",IFERROR(TRIM(SUBSTITUTE(SUBSTITUTE(OFFSET('Paste Apollo.io export here'!$A$1,1,MATCH("Person Linkedin Url",'Paste Apollo.io export here'!$1:$1,0)-1,'Start here'!$C$17,1),CHAR(9)," "),_xlfn.UNICHAR(160)," ")),""))</f>
      </c>
      <c r="L2" cm="1">
        <f t="array" ref="L2:L100001">IF('Start here'!$C$17=0,"",IF(IFERROR(TRIM(SUBSTITUTE(SUBSTITUTE(OFFSET('Paste Apollo.io export here'!$A$1,1,MATCH("City",'Paste Apollo.io export here'!$1:$1,0)-1,'Start here'!$C$17,1),CHAR(9)," "),_xlfn.UNICHAR(160)," ")),"")&lt;&gt;"",IFERROR(TRIM(SUBSTITUTE(SUBSTITUTE(OFFSET('Paste Apollo.io export here'!$A$1,1,MATCH("City",'Paste Apollo.io export here'!$1:$1,0)-1,'Start here'!$C$17,1),CHAR(9)," "),_xlfn.UNICHAR(160)," ")),""),IF(IFERROR(TRIM(SUBSTITUTE(SUBSTITUTE(OFFSET('Paste Apollo.io export here'!$A$1,1,MATCH("Person City",'Paste Apollo.io export here'!$1:$1,0)-1,'Start here'!$C$17,1),CHAR(9)," "),_xlfn.UNICHAR(160)," ")),"")&lt;&gt;"",IFERROR(TRIM(SUBSTITUTE(SUBSTITUTE(OFFSET('Paste Apollo.io export here'!$A$1,1,MATCH("Person City",'Paste Apollo.io export here'!$1:$1,0)-1,'Start here'!$C$17,1),CHAR(9)," "),_xlfn.UNICHAR(160)," ")),""),"")))</f>
      </c>
      <c r="M2" cm="1">
        <f t="array" ref="M2:M100001">IF('Start here'!$C$17=0,"",IF(IFERROR(TRIM(SUBSTITUTE(SUBSTITUTE(OFFSET('Paste Apollo.io export here'!$A$1,1,MATCH("State",'Paste Apollo.io export here'!$1:$1,0)-1,'Start here'!$C$17,1),CHAR(9)," "),_xlfn.UNICHAR(160)," ")),"")&lt;&gt;"",IFERROR(TRIM(SUBSTITUTE(SUBSTITUTE(OFFSET('Paste Apollo.io export here'!$A$1,1,MATCH("State",'Paste Apollo.io export here'!$1:$1,0)-1,'Start here'!$C$17,1),CHAR(9)," "),_xlfn.UNICHAR(160)," ")),""),IF(IFERROR(TRIM(SUBSTITUTE(SUBSTITUTE(OFFSET('Paste Apollo.io export here'!$A$1,1,MATCH("Person State",'Paste Apollo.io export here'!$1:$1,0)-1,'Start here'!$C$17,1),CHAR(9)," "),_xlfn.UNICHAR(160)," ")),"")&lt;&gt;"",IFERROR(TRIM(SUBSTITUTE(SUBSTITUTE(OFFSET('Paste Apollo.io export here'!$A$1,1,MATCH("Person State",'Paste Apollo.io export here'!$1:$1,0)-1,'Start here'!$C$17,1),CHAR(9)," "),_xlfn.UNICHAR(160)," ")),""),"")))</f>
      </c>
      <c r="N2" cm="1">
        <f t="array" ref="N2:N100001">IF('Start here'!$C$17=0,"",IF(IFERROR(TRIM(SUBSTITUTE(SUBSTITUTE(OFFSET('Paste Apollo.io export here'!$A$1,1,MATCH("Country",'Paste Apollo.io export here'!$1:$1,0)-1,'Start here'!$C$17,1),CHAR(9)," "),_xlfn.UNICHAR(160)," ")),"")&lt;&gt;"",IFERROR(TRIM(SUBSTITUTE(SUBSTITUTE(OFFSET('Paste Apollo.io export here'!$A$1,1,MATCH("Country",'Paste Apollo.io export here'!$1:$1,0)-1,'Start here'!$C$17,1),CHAR(9)," "),_xlfn.UNICHAR(160)," ")),""),IF(IFERROR(TRIM(SUBSTITUTE(SUBSTITUTE(OFFSET('Paste Apollo.io export here'!$A$1,1,MATCH("Person Country",'Paste Apollo.io export here'!$1:$1,0)-1,'Start here'!$C$17,1),CHAR(9)," "),_xlfn.UNICHAR(160)," ")),"")&lt;&gt;"",IFERROR(TRIM(SUBSTITUTE(SUBSTITUTE(OFFSET('Paste Apollo.io export here'!$A$1,1,MATCH("Person Country",'Paste Apollo.io export here'!$1:$1,0)-1,'Start here'!$C$17,1),CHAR(9)," "),_xlfn.UNICHAR(160)," ")),""),"")))</f>
      </c>
      <c r="O2" cm="1">
        <f t="array" ref="O2:O100001">IF('Start here'!$C$17=0,"",IFERROR(TRIM(SUBSTITUTE(SUBSTITUTE(OFFSET('Paste Apollo.io export here'!$A$1,1,MATCH("Industry",'Paste Apollo.io export here'!$1:$1,0)-1,'Start here'!$C$17,1),CHAR(9)," "),_xlfn.UNICHAR(160)," ")),""))</f>
      </c>
      <c r="P2" cm="1">
        <f t="array" ref="P2:P100001">IF('Start here'!$C$17=0,"",MID(IF(IFERROR(TRIM(SUBSTITUTE(SUBSTITUTE(OFFSET('Paste Apollo.io export here'!$A$1,1,MATCH("Seniority",'Paste Apollo.io export here'!$1:$1,0)-1,'Start here'!$C$17,1),CHAR(9)," "),_xlfn.UNICHAR(160)," ")),"")&lt;&gt;""," | Seniority: "&amp;IFERROR(TRIM(SUBSTITUTE(SUBSTITUTE(OFFSET('Paste Apollo.io export here'!$A$1,1,MATCH("Seniority",'Paste Apollo.io export here'!$1:$1,0)-1,'Start here'!$C$17,1),CHAR(9)," "),_xlfn.UNICHAR(160)," ")),""),"")&amp;IF(IFERROR(TRIM(SUBSTITUTE(SUBSTITUTE(OFFSET('Paste Apollo.io export here'!$A$1,1,MATCH("Departments",'Paste Apollo.io export here'!$1:$1,0)-1,'Start here'!$C$17,1),CHAR(9)," "),_xlfn.UNICHAR(160)," ")),"")&lt;&gt;""," | Departments: "&amp;IFERROR(TRIM(SUBSTITUTE(SUBSTITUTE(OFFSET('Paste Apollo.io export here'!$A$1,1,MATCH("Departments",'Paste Apollo.io export here'!$1:$1,0)-1,'Start here'!$C$17,1),CHAR(9)," "),_xlfn.UNICHAR(160)," ")),""),"")&amp;IF(IFERROR(TRIM(SUBSTITUTE(SUBSTITUTE(OFFSET('Paste Apollo.io export here'!$A$1,1,MATCH("Lists",'Paste Apollo.io export here'!$1:$1,0)-1,'Start here'!$C$17,1),CHAR(9)," "),_xlfn.UNICHAR(160)," ")),"")&lt;&gt;""," | Apollo lists: "&amp;IFERROR(TRIM(SUBSTITUTE(SUBSTITUTE(OFFSET('Paste Apollo.io export here'!$A$1,1,MATCH("Lists",'Paste Apollo.io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Apollo.io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Apollo.io to HubSpot import template</dc:title>
  <dc:subject>Free Excel template: paste a Apollo.io export and get a HubSpot import file</dc:subject>
  <dc:creator>Operelio</dc:creator>
  <cp:keywords>Apollo.io, HubSpot, Apollo.io to HubSpot, import template, Excel template, CSV import, field mapping</cp:keywords>
  <dc:description>Map your Apollo.io people export directly to HubSpot contact fields. It fills 16 HubSpot fields from 22 Apollo.io columns, with the same rules as https://operelio.com/templates/apollo-hubspot-contacts.</dc:description>
  <cp:lastModifiedBy>Operelio</cp:lastModifiedBy>
  <cp:category>CRM import template</cp:category>
  <dcterms:created xsi:type="dcterms:W3CDTF">2026-10-03T00:00:00Z</dcterms:created>
  <dcterms:modified xsi:type="dcterms:W3CDTF">2026-10-03T00:00:00Z</dcterms:modified>
</cp:coreProperties>
</file>